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J:\財政\財政状況資料集(比較表)\財務比較分析\R5\【依頼313(木)〆】令和５年度財政状況資料集の作成及び提出について\"/>
    </mc:Choice>
  </mc:AlternateContent>
  <bookViews>
    <workbookView xWindow="0" yWindow="0" windowWidth="28800" windowHeight="12250" activeTab="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Q102" i="12" l="1"/>
  <c r="DL102" i="12"/>
  <c r="DG102" i="12"/>
  <c r="DB102" i="12"/>
  <c r="CW102" i="12"/>
  <c r="CR102" i="12"/>
  <c r="AU88" i="12"/>
  <c r="AP88" i="12"/>
  <c r="AF88" i="12"/>
  <c r="AU63" i="12"/>
  <c r="AP63" i="12"/>
  <c r="AF63" i="12"/>
  <c r="AP23" i="12"/>
  <c r="AF23" i="12"/>
  <c r="AA23" i="12"/>
  <c r="V23" i="12"/>
  <c r="Q23" i="12"/>
  <c r="AO35" i="10" l="1"/>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<sst xmlns="http://schemas.openxmlformats.org/spreadsheetml/2006/main" count="1072" uniqueCount="557">
  <si>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</si>
  <si>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</si>
  <si>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</si>
  <si>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</si>
  <si>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</si>
  <si>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</si>
  <si>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</si>
  <si>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</si>
  <si>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</si>
  <si>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</si>
  <si>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</si>
  <si>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</si>
  <si>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</si>
  <si>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</si>
  <si>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</si>
  <si>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</si>
  <si>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</si>
  <si>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</si>
  <si>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</si>
  <si>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</si>
  <si>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</si>
  <si>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</si>
  <si>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</si>
  <si>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</si>
  <si>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</si>
  <si>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</si>
  <si>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</si>
  <si>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</si>
  <si>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</si>
  <si>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</si>
  <si>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</si>
  <si>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</si>
  <si>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</si>
  <si>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</si>
  <si>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</si>
  <si>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</si>
  <si>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</si>
  <si>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</si>
  <si>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</si>
  <si>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</si>
  <si>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</si>
  <si>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</si>
  <si>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</si>
  <si>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</si>
  <si>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</si>
  <si>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</si>
  <si>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</si>
  <si>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</si>
  <si>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</si>
  <si>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</si>
  <si>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</si>
  <si>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</si>
  <si>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</si>
  <si>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</si>
  <si>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</si>
  <si>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</si>
  <si>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</si>
  <si>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</si>
  <si>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</si>
  <si>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</si>
  <si>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</si>
  <si>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</si>
  <si>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</si>
  <si>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</si>
  <si>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</si>
  <si>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</si>
  <si>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</si>
  <si>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</si>
  <si>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</si>
  <si>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</si>
  <si>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</si>
  <si>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</si>
  <si>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</si>
  <si>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</si>
  <si>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</si>
  <si>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</si>
  <si>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</si>
  <si>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</si>
  <si>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</si>
  <si>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</si>
  <si>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</si>
  <si>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</si>
  <si>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</si>
  <si>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</si>
  <si>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</si>
  <si>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</si>
  <si>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</si>
  <si>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</si>
  <si>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</si>
  <si>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</si>
  <si>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</si>
  <si>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</si>
  <si>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</si>
  <si>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</si>
  <si>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上川町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</si>
  <si>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</si>
  <si>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</si>
  <si>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</si>
  <si>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</si>
  <si>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</si>
  <si>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</si>
  <si>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</si>
  <si>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</si>
  <si>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</si>
  <si>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</si>
  <si>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</si>
  <si>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</si>
  <si>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</si>
  <si>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</si>
  <si>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</si>
  <si>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</si>
  <si>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</si>
  <si>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</si>
  <si>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</si>
  <si>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</si>
  <si>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</si>
  <si>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</si>
  <si>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</si>
  <si>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-13.5</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</si>
  <si>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</si>
  <si>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</si>
  <si>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</si>
  <si>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</si>
  <si>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</si>
  <si>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</si>
  <si>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</si>
  <si>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</si>
  <si>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</si>
  <si>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</si>
  <si>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</si>
  <si>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</si>
  <si>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</si>
  <si>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</si>
  <si>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</si>
  <si>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</si>
  <si>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</si>
  <si>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</si>
  <si>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</si>
  <si>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</si>
  <si>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</si>
  <si>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</si>
  <si>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</si>
  <si>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6"/>
  </si>
  <si>
    <t>うち日本人(％)</t>
    <phoneticPr fontId="5"/>
  </si>
  <si>
    <t>-3.0</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</si>
  <si>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</si>
  <si>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</si>
  <si>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</si>
  <si>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</si>
  <si>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</si>
  <si>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</si>
  <si>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</si>
  <si>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</si>
  <si>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</si>
  <si>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</si>
  <si>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</si>
  <si>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</si>
  <si>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</si>
  <si>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</si>
  <si>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</si>
  <si>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</si>
  <si>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</si>
  <si>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</si>
  <si>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</si>
  <si>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</si>
  <si>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</si>
  <si>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</si>
  <si>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</si>
  <si>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</si>
  <si>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</si>
  <si>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</si>
  <si>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</si>
  <si>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</si>
  <si>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</si>
  <si>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</si>
  <si>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</si>
  <si>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</si>
  <si>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</si>
  <si>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</si>
  <si>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</si>
  <si>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</si>
  <si>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</si>
  <si>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</si>
  <si>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</si>
  <si>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</si>
  <si>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</si>
  <si>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</si>
  <si>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</si>
  <si>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</si>
  <si>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</si>
  <si>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</si>
  <si>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</si>
  <si>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</si>
  <si>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</si>
  <si>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</si>
  <si>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</si>
  <si>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</si>
  <si>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</si>
  <si>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</si>
  <si>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</si>
  <si>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</si>
  <si>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</si>
  <si>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</si>
  <si>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</si>
  <si>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北海道上川町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</si>
  <si>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</si>
  <si>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</si>
  <si>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</si>
  <si>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</si>
  <si>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</si>
  <si>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</si>
  <si>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</si>
  <si>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</si>
  <si>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</si>
  <si>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</si>
  <si>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</si>
  <si>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</si>
  <si>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</si>
  <si>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</si>
  <si>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</si>
  <si>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</si>
  <si>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</si>
  <si>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</si>
  <si>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</si>
  <si>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</si>
  <si>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</si>
  <si>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</si>
  <si>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</si>
  <si>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</si>
  <si>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</si>
  <si>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</si>
  <si>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</si>
  <si>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</si>
  <si>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</si>
  <si>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</si>
  <si>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</si>
  <si>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</si>
  <si>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</si>
  <si>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</si>
  <si>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</si>
  <si>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</si>
  <si>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</si>
  <si>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</si>
  <si>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</si>
  <si>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</si>
  <si>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</si>
  <si>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</si>
  <si>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</si>
  <si>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</si>
  <si>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</si>
  <si>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</si>
  <si>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</si>
  <si>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</si>
  <si>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</si>
  <si>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</si>
  <si>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</si>
  <si>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</si>
  <si>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</si>
  <si>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</si>
  <si>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</si>
  <si>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</si>
  <si>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</si>
  <si>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</si>
  <si>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</si>
  <si>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</si>
  <si>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</si>
  <si>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</si>
  <si>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</si>
  <si>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</si>
  <si>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</si>
  <si>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</si>
  <si>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</si>
  <si>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</si>
  <si>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</si>
  <si>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</si>
  <si>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</si>
  <si>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</si>
  <si>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</si>
  <si>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</si>
  <si>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</si>
  <si>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</si>
  <si>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</si>
  <si>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</si>
  <si>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</si>
  <si>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</si>
  <si>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</si>
  <si>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</si>
  <si>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</si>
  <si>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</si>
  <si>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</si>
  <si>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</si>
  <si>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</si>
  <si>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</si>
  <si>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</si>
  <si>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</si>
  <si>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</si>
  <si>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</si>
  <si>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</si>
  <si>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</si>
  <si>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</si>
  <si>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</si>
  <si>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</si>
  <si>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</si>
  <si>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</si>
  <si>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</si>
  <si>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</si>
  <si>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</si>
  <si>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</si>
  <si>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</si>
  <si>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</si>
  <si>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</si>
  <si>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</si>
  <si>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</si>
  <si>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</si>
  <si>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</si>
  <si>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</si>
  <si>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</si>
  <si>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</si>
  <si>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</si>
  <si>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</si>
  <si>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</si>
  <si>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</si>
  <si>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</si>
  <si>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</si>
  <si>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介護サービス</t>
    <phoneticPr fontId="5"/>
  </si>
  <si>
    <t>加入世帯数(世帯)</t>
  </si>
  <si>
    <t>　繰出金</t>
    <phoneticPr fontId="5"/>
  </si>
  <si>
    <t>　うち減収補塡債(特例分)</t>
    <rPh sb="4" eb="5">
      <t>シュウ</t>
    </rPh>
    <rPh sb="9" eb="10">
      <t>トク</t>
    </rPh>
    <rPh sb="10" eb="11">
      <t>レイ</t>
    </rPh>
    <rPh sb="11" eb="12">
      <t>ブン</t>
    </rPh>
    <phoneticPr fontId="17"/>
  </si>
  <si>
    <t>簡易水道</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</si>
  <si>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</si>
  <si>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</si>
  <si>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</si>
  <si>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</si>
  <si>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</si>
  <si>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</si>
  <si>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</si>
  <si>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</si>
  <si>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</si>
  <si>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</si>
  <si>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</si>
  <si>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</si>
  <si>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</si>
  <si>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</si>
  <si>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</si>
  <si>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</si>
  <si>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</si>
  <si>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</si>
  <si>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</si>
  <si>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</si>
  <si>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</si>
  <si>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</si>
  <si>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</si>
  <si>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</si>
  <si>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</si>
  <si>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</si>
  <si>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北海道上川町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</si>
  <si>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</si>
  <si>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</si>
  <si>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</si>
  <si>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</si>
  <si>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</si>
  <si>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</si>
  <si>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</si>
  <si>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</si>
  <si>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</si>
  <si>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</si>
  <si>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</si>
  <si>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</si>
  <si>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</si>
  <si>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</si>
  <si>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</si>
  <si>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</si>
  <si>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</si>
  <si>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</si>
  <si>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</si>
  <si>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</si>
  <si>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</si>
  <si>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</si>
  <si>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</si>
  <si>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</si>
  <si>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</si>
  <si>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</si>
  <si>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</si>
  <si>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</si>
  <si>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</si>
  <si>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</si>
  <si>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</si>
  <si>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</si>
  <si>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</si>
  <si>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</si>
  <si>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</si>
  <si>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</si>
  <si>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国民健康保険上川町立診療所事業特別会計</t>
    <phoneticPr fontId="5"/>
  </si>
  <si>
    <t>介護医療院事業特別会計</t>
    <phoneticPr fontId="5"/>
  </si>
  <si>
    <t>簡易水道事業会計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</si>
  <si>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</si>
  <si>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</si>
  <si>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</si>
  <si>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</si>
  <si>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</si>
  <si>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</si>
  <si>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</si>
  <si>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</si>
  <si>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</si>
  <si>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</si>
  <si>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</si>
  <si>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</si>
  <si>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</si>
  <si>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</si>
  <si>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</si>
  <si>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</si>
  <si>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</si>
  <si>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</si>
  <si>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</si>
  <si>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</si>
  <si>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</si>
  <si>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</si>
  <si>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</si>
  <si>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</si>
  <si>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</si>
  <si>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</si>
  <si>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</si>
  <si>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</si>
  <si>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</si>
  <si>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</si>
  <si>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</si>
  <si>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</si>
  <si>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</si>
  <si>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</si>
  <si>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</si>
  <si>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</si>
  <si>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</si>
  <si>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</si>
  <si>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</si>
  <si>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</si>
  <si>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</si>
  <si>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</si>
  <si>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</si>
  <si>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</si>
  <si>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</si>
  <si>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</si>
  <si>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</si>
  <si>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</si>
  <si>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</si>
  <si>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</si>
  <si>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</si>
  <si>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</si>
  <si>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</si>
  <si>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</si>
  <si>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</si>
  <si>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</si>
  <si>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</si>
  <si>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</si>
  <si>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</si>
  <si>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</si>
  <si>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</si>
  <si>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</si>
  <si>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</si>
  <si>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</si>
  <si>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</si>
  <si>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</si>
  <si>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</si>
  <si>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</si>
  <si>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</si>
  <si>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</si>
  <si>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</si>
  <si>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</si>
  <si>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</si>
  <si>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</si>
  <si>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</si>
  <si>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</si>
  <si>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</si>
  <si>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</si>
  <si>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</si>
  <si>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</si>
  <si>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</si>
  <si>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</si>
  <si>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</si>
  <si>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</si>
  <si>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</si>
  <si>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</si>
  <si>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</si>
  <si>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</si>
  <si>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</si>
  <si>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</si>
  <si>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</si>
  <si>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</si>
  <si>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</si>
  <si>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</si>
  <si>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</si>
  <si>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</si>
  <si>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</si>
  <si>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</si>
  <si>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</si>
  <si>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</si>
  <si>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</si>
  <si>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</si>
  <si>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</si>
  <si>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</si>
  <si>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</si>
  <si>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</si>
  <si>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</si>
  <si>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</si>
  <si>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</si>
  <si>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</si>
  <si>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</si>
  <si>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</si>
  <si>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</si>
  <si>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</si>
  <si>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</si>
  <si>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</si>
  <si>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</si>
  <si>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</si>
  <si>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</si>
  <si>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</si>
  <si>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</si>
  <si>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</si>
  <si>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</si>
  <si>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</si>
  <si>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</si>
  <si>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</si>
  <si>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</si>
  <si>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</si>
  <si>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</si>
  <si>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</si>
  <si>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</si>
  <si>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</si>
  <si>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</si>
  <si>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</si>
  <si>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</si>
  <si>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</si>
  <si>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</si>
  <si>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簡易水道事業会計</t>
  </si>
  <si>
    <t>一般会計</t>
  </si>
  <si>
    <t>介護保険事業特別会計</t>
  </si>
  <si>
    <t>下水道事業会計</t>
  </si>
  <si>
    <t>国民健康保険上川町立診療所事業特別会計</t>
  </si>
  <si>
    <t>介護医療院事業特別会計</t>
  </si>
  <si>
    <t>国民健康保険事業特別会計</t>
  </si>
  <si>
    <t>後期高齢者医療事業特別会計</t>
  </si>
  <si>
    <t>その他会計（赤字）</t>
  </si>
  <si>
    <t>その他会計（黒字）</t>
  </si>
  <si>
    <t>R01</t>
    <phoneticPr fontId="5"/>
  </si>
  <si>
    <t>R02</t>
    <phoneticPr fontId="5"/>
  </si>
  <si>
    <t>R03</t>
    <phoneticPr fontId="5"/>
  </si>
  <si>
    <t>R04</t>
    <phoneticPr fontId="5"/>
  </si>
  <si>
    <t>R05</t>
    <phoneticPr fontId="5"/>
  </si>
  <si>
    <t>公共施設整備基金</t>
    <rPh sb="0" eb="8">
      <t>コウキョウシセツセイビキキン</t>
    </rPh>
    <phoneticPr fontId="5"/>
  </si>
  <si>
    <t>企業版ふるさと納税基金</t>
    <rPh sb="0" eb="3">
      <t>キギョウバン</t>
    </rPh>
    <rPh sb="7" eb="9">
      <t>ノウゼイ</t>
    </rPh>
    <rPh sb="9" eb="11">
      <t>キキン</t>
    </rPh>
    <phoneticPr fontId="2"/>
  </si>
  <si>
    <t>ふるさと応援基金</t>
    <rPh sb="4" eb="8">
      <t>オウエンキキン</t>
    </rPh>
    <phoneticPr fontId="2"/>
  </si>
  <si>
    <t>森林環境整備基金</t>
    <rPh sb="0" eb="4">
      <t>シンリンカンキョウ</t>
    </rPh>
    <rPh sb="4" eb="8">
      <t>セイビキキン</t>
    </rPh>
    <phoneticPr fontId="2"/>
  </si>
  <si>
    <t>観光振興基金</t>
    <rPh sb="0" eb="6">
      <t>カンコウシンコウキキン</t>
    </rPh>
    <phoneticPr fontId="2"/>
  </si>
  <si>
    <t>-</t>
    <phoneticPr fontId="2"/>
  </si>
  <si>
    <t>愛別町外3町塵芥処理組合</t>
    <rPh sb="0" eb="3">
      <t>アイベツチョウ</t>
    </rPh>
    <rPh sb="3" eb="4">
      <t>ガイ</t>
    </rPh>
    <rPh sb="5" eb="6">
      <t>チョウ</t>
    </rPh>
    <rPh sb="6" eb="8">
      <t>ジンカイ</t>
    </rPh>
    <rPh sb="8" eb="10">
      <t>ショリ</t>
    </rPh>
    <rPh sb="10" eb="12">
      <t>クミアイ</t>
    </rPh>
    <phoneticPr fontId="10"/>
  </si>
  <si>
    <t>上川教育研修センター組合</t>
    <rPh sb="0" eb="2">
      <t>カミカワ</t>
    </rPh>
    <rPh sb="2" eb="4">
      <t>キョウイク</t>
    </rPh>
    <rPh sb="4" eb="6">
      <t>ケンシュウ</t>
    </rPh>
    <rPh sb="10" eb="12">
      <t>クミアイ</t>
    </rPh>
    <phoneticPr fontId="10"/>
  </si>
  <si>
    <t>上川広域滞納整理機構</t>
    <rPh sb="0" eb="2">
      <t>カミカワ</t>
    </rPh>
    <rPh sb="2" eb="4">
      <t>コウイキ</t>
    </rPh>
    <rPh sb="4" eb="6">
      <t>タイノウ</t>
    </rPh>
    <rPh sb="6" eb="8">
      <t>セイリ</t>
    </rPh>
    <rPh sb="8" eb="10">
      <t>キコウ</t>
    </rPh>
    <phoneticPr fontId="10"/>
  </si>
  <si>
    <t>上川中部福祉事務組合</t>
    <rPh sb="0" eb="2">
      <t>カミカワ</t>
    </rPh>
    <rPh sb="2" eb="4">
      <t>チュウブ</t>
    </rPh>
    <rPh sb="4" eb="6">
      <t>フクシ</t>
    </rPh>
    <rPh sb="6" eb="8">
      <t>ジム</t>
    </rPh>
    <rPh sb="8" eb="10">
      <t>クミアイ</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</si>
</sst>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40"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4"/>
      <color indexed="8"/>
      <name val="ＭＳ Ｐゴシック"/>
      <family val="3"/>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9" fillId="8" borderId="129" xfId="15" applyNumberFormat="1" applyFont="1" applyFill="1" applyBorder="1" applyAlignment="1" applyProtection="1">
      <alignment horizontal="right" vertical="center" shrinkToFit="1"/>
      <protection locked="0"/>
    </xf>
    <xf numFmtId="177" fontId="39" fillId="8" borderId="44" xfId="12" applyNumberFormat="1" applyFont="1" applyFill="1" applyBorder="1" applyAlignment="1" applyProtection="1">
      <alignment horizontal="right" vertical="center" shrinkToFit="1"/>
      <protection locked="0"/>
    </xf>
    <xf numFmtId="177" fontId="39" fillId="8" borderId="18" xfId="15" applyNumberFormat="1" applyFont="1" applyFill="1" applyBorder="1" applyAlignment="1" applyProtection="1">
      <alignment horizontal="right" vertical="center" shrinkToFit="1"/>
      <protection locked="0"/>
    </xf>
    <xf numFmtId="177" fontId="39"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9"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9" fillId="8" borderId="17" xfId="15" applyNumberFormat="1" applyFont="1" applyFill="1" applyBorder="1" applyAlignment="1" applyProtection="1">
      <alignment horizontal="right" vertical="center" shrinkToFit="1"/>
      <protection locked="0"/>
    </xf>
    <xf numFmtId="177" fontId="39" fillId="8" borderId="19" xfId="15" applyNumberFormat="1" applyFont="1" applyFill="1" applyBorder="1" applyAlignment="1" applyProtection="1">
      <alignment horizontal="right" vertical="center" shrinkToFit="1"/>
      <protection locked="0"/>
    </xf>
    <xf numFmtId="177" fontId="39" fillId="8" borderId="133" xfId="15"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9" fillId="8" borderId="128" xfId="15" applyNumberFormat="1" applyFont="1" applyFill="1" applyBorder="1" applyAlignment="1" applyProtection="1">
      <alignment horizontal="right" vertical="center" shrinkToFit="1"/>
      <protection locked="0"/>
    </xf>
    <xf numFmtId="177" fontId="39" fillId="8" borderId="130" xfId="15" applyNumberFormat="1" applyFont="1" applyFill="1" applyBorder="1" applyAlignment="1" applyProtection="1">
      <alignment horizontal="right" vertical="center" shrinkToFit="1"/>
      <protection locked="0"/>
    </xf>
    <xf numFmtId="177" fontId="39" fillId="8" borderId="131" xfId="15" applyNumberFormat="1" applyFont="1" applyFill="1" applyBorder="1" applyAlignment="1" applyProtection="1">
      <alignment horizontal="right" vertical="center" shrinkToFit="1"/>
      <protection locked="0"/>
    </xf>
    <xf numFmtId="177" fontId="39" fillId="8" borderId="132"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calcChain" Target="calcChain.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sharedStrings" Target="sharedStrings.xml" /><Relationship Id="rId2" Type="http://schemas.openxmlformats.org/officeDocument/2006/relationships/worksheet" Target="worksheets/sheet2.xml" /><Relationship Id="rId16" Type="http://schemas.openxmlformats.org/officeDocument/2006/relationships/styles" Target="style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5" Type="http://schemas.openxmlformats.org/officeDocument/2006/relationships/worksheet" Target="worksheets/sheet5.xml" /><Relationship Id="rId15" Type="http://schemas.openxmlformats.org/officeDocument/2006/relationships/theme" Target="theme/theme1.xml" /><Relationship Id="rId10" Type="http://schemas.openxmlformats.org/officeDocument/2006/relationships/worksheet" Target="worksheets/sheet10.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316937</c:v>
                </c:pt>
                <c:pt idx="1">
                  <c:v>332350</c:v>
                </c:pt>
                <c:pt idx="2">
                  <c:v>362690</c:v>
                </c:pt>
                <c:pt idx="3">
                  <c:v>296093</c:v>
                </c:pt>
                <c:pt idx="4">
                  <c:v>308655</c:v>
                </c:pt>
              </c:numCache>
            </c:numRef>
          </c:val>
          <c:smooth val="0"/>
          <c:extLst>
            <c:ext xmlns:c16="http://schemas.microsoft.com/office/drawing/2014/chart" uri="{C3380CC4-5D6E-409C-BE32-E72D297353CC}">
              <c16:uniqueId val="{00000000-A306-41F7-A262-36795292D62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514068</c:v>
                </c:pt>
                <c:pt idx="1">
                  <c:v>265140</c:v>
                </c:pt>
                <c:pt idx="2">
                  <c:v>261225</c:v>
                </c:pt>
                <c:pt idx="3">
                  <c:v>225237</c:v>
                </c:pt>
                <c:pt idx="4">
                  <c:v>245638</c:v>
                </c:pt>
              </c:numCache>
            </c:numRef>
          </c:val>
          <c:smooth val="0"/>
          <c:extLst>
            <c:ext xmlns:c16="http://schemas.microsoft.com/office/drawing/2014/chart" uri="{C3380CC4-5D6E-409C-BE32-E72D297353CC}">
              <c16:uniqueId val="{00000001-A306-41F7-A262-36795292D62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4.88</c:v>
                </c:pt>
                <c:pt idx="1">
                  <c:v>6.26</c:v>
                </c:pt>
                <c:pt idx="2">
                  <c:v>4.5999999999999996</c:v>
                </c:pt>
                <c:pt idx="3">
                  <c:v>7.52</c:v>
                </c:pt>
                <c:pt idx="4">
                  <c:v>7.07</c:v>
                </c:pt>
              </c:numCache>
            </c:numRef>
          </c:val>
          <c:extLst>
            <c:ext xmlns:c16="http://schemas.microsoft.com/office/drawing/2014/chart" uri="{C3380CC4-5D6E-409C-BE32-E72D297353CC}">
              <c16:uniqueId val="{00000000-65B2-41DE-A29B-80893ACB411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14.59</c:v>
                </c:pt>
                <c:pt idx="1">
                  <c:v>13.2</c:v>
                </c:pt>
                <c:pt idx="2">
                  <c:v>14.12</c:v>
                </c:pt>
                <c:pt idx="3">
                  <c:v>14.38</c:v>
                </c:pt>
                <c:pt idx="4">
                  <c:v>15.07</c:v>
                </c:pt>
              </c:numCache>
            </c:numRef>
          </c:val>
          <c:extLst>
            <c:ext xmlns:c16="http://schemas.microsoft.com/office/drawing/2014/chart" uri="{C3380CC4-5D6E-409C-BE32-E72D297353CC}">
              <c16:uniqueId val="{00000001-65B2-41DE-A29B-80893ACB411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1.18</c:v>
                </c:pt>
                <c:pt idx="1">
                  <c:v>0.68</c:v>
                </c:pt>
                <c:pt idx="2">
                  <c:v>0.74</c:v>
                </c:pt>
                <c:pt idx="3">
                  <c:v>2.85</c:v>
                </c:pt>
                <c:pt idx="4">
                  <c:v>0.54</c:v>
                </c:pt>
              </c:numCache>
            </c:numRef>
          </c:val>
          <c:smooth val="0"/>
          <c:extLst>
            <c:ext xmlns:c16="http://schemas.microsoft.com/office/drawing/2014/chart" uri="{C3380CC4-5D6E-409C-BE32-E72D297353CC}">
              <c16:uniqueId val="{00000002-65B2-41DE-A29B-80893ACB411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0.77</c:v>
                </c:pt>
                <c:pt idx="2">
                  <c:v>#N/A</c:v>
                </c:pt>
                <c:pt idx="3">
                  <c:v>0.89</c:v>
                </c:pt>
                <c:pt idx="4">
                  <c:v>#N/A</c:v>
                </c:pt>
                <c:pt idx="5">
                  <c:v>0.84</c:v>
                </c:pt>
                <c:pt idx="6">
                  <c:v>#N/A</c:v>
                </c:pt>
                <c:pt idx="7">
                  <c:v>0.69</c:v>
                </c:pt>
                <c:pt idx="8">
                  <c:v>0</c:v>
                </c:pt>
                <c:pt idx="9">
                  <c:v>0</c:v>
                </c:pt>
              </c:numCache>
            </c:numRef>
          </c:val>
          <c:extLst>
            <c:ext xmlns:c16="http://schemas.microsoft.com/office/drawing/2014/chart" uri="{C3380CC4-5D6E-409C-BE32-E72D297353CC}">
              <c16:uniqueId val="{00000000-65D4-4EDC-8D97-324509C13A0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5D4-4EDC-8D97-324509C13A07}"/>
            </c:ext>
          </c:extLst>
        </c:ser>
        <c:ser>
          <c:idx val="2"/>
          <c:order val="2"/>
          <c:tx>
            <c:strRef>
              <c:f>データシート!$A$29</c:f>
              <c:strCache>
                <c:ptCount val="1"/>
                <c:pt idx="0">
                  <c:v>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0.01</c:v>
                </c:pt>
                <c:pt idx="6">
                  <c:v>#N/A</c:v>
                </c:pt>
                <c:pt idx="7">
                  <c:v>0</c:v>
                </c:pt>
                <c:pt idx="8">
                  <c:v>#N/A</c:v>
                </c:pt>
                <c:pt idx="9">
                  <c:v>0</c:v>
                </c:pt>
              </c:numCache>
            </c:numRef>
          </c:val>
          <c:extLst>
            <c:ext xmlns:c16="http://schemas.microsoft.com/office/drawing/2014/chart" uri="{C3380CC4-5D6E-409C-BE32-E72D297353CC}">
              <c16:uniqueId val="{00000002-65D4-4EDC-8D97-324509C13A07}"/>
            </c:ext>
          </c:extLst>
        </c:ser>
        <c:ser>
          <c:idx val="3"/>
          <c:order val="3"/>
          <c:tx>
            <c:strRef>
              <c:f>データシート!$A$30</c:f>
              <c:strCache>
                <c:ptCount val="1"/>
                <c:pt idx="0">
                  <c:v>国民健康保険事業特別会計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0.27</c:v>
                </c:pt>
                <c:pt idx="2">
                  <c:v>#N/A</c:v>
                </c:pt>
                <c:pt idx="3">
                  <c:v>0.28999999999999998</c:v>
                </c:pt>
                <c:pt idx="4">
                  <c:v>#N/A</c:v>
                </c:pt>
                <c:pt idx="5">
                  <c:v>0.28999999999999998</c:v>
                </c:pt>
                <c:pt idx="6">
                  <c:v>#N/A</c:v>
                </c:pt>
                <c:pt idx="7">
                  <c:v>0.28000000000000003</c:v>
                </c:pt>
                <c:pt idx="8">
                  <c:v>#N/A</c:v>
                </c:pt>
                <c:pt idx="9">
                  <c:v>0.14000000000000001</c:v>
                </c:pt>
              </c:numCache>
            </c:numRef>
          </c:val>
          <c:extLst>
            <c:ext xmlns:c16="http://schemas.microsoft.com/office/drawing/2014/chart" uri="{C3380CC4-5D6E-409C-BE32-E72D297353CC}">
              <c16:uniqueId val="{00000003-65D4-4EDC-8D97-324509C13A07}"/>
            </c:ext>
          </c:extLst>
        </c:ser>
        <c:ser>
          <c:idx val="4"/>
          <c:order val="4"/>
          <c:tx>
            <c:strRef>
              <c:f>データシート!$A$31</c:f>
              <c:strCache>
                <c:ptCount val="1"/>
                <c:pt idx="0">
                  <c:v>介護医療院事業特別会計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0</c:v>
                </c:pt>
                <c:pt idx="1">
                  <c:v>0</c:v>
                </c:pt>
                <c:pt idx="2">
                  <c:v>0</c:v>
                </c:pt>
                <c:pt idx="3">
                  <c:v>0</c:v>
                </c:pt>
                <c:pt idx="4">
                  <c:v>0</c:v>
                </c:pt>
                <c:pt idx="5">
                  <c:v>0</c:v>
                </c:pt>
                <c:pt idx="6">
                  <c:v>#N/A</c:v>
                </c:pt>
                <c:pt idx="7">
                  <c:v>0.56000000000000005</c:v>
                </c:pt>
                <c:pt idx="8">
                  <c:v>#N/A</c:v>
                </c:pt>
                <c:pt idx="9">
                  <c:v>0.51</c:v>
                </c:pt>
              </c:numCache>
            </c:numRef>
          </c:val>
          <c:extLst>
            <c:ext xmlns:c16="http://schemas.microsoft.com/office/drawing/2014/chart" uri="{C3380CC4-5D6E-409C-BE32-E72D297353CC}">
              <c16:uniqueId val="{00000004-65D4-4EDC-8D97-324509C13A07}"/>
            </c:ext>
          </c:extLst>
        </c:ser>
        <c:ser>
          <c:idx val="5"/>
          <c:order val="5"/>
          <c:tx>
            <c:strRef>
              <c:f>データシート!$A$32</c:f>
              <c:strCache>
                <c:ptCount val="1"/>
                <c:pt idx="0">
                  <c:v>国民健康保険上川町立診療所事業特別会計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1.06</c:v>
                </c:pt>
                <c:pt idx="2">
                  <c:v>#N/A</c:v>
                </c:pt>
                <c:pt idx="3">
                  <c:v>0.89</c:v>
                </c:pt>
                <c:pt idx="4">
                  <c:v>#N/A</c:v>
                </c:pt>
                <c:pt idx="5">
                  <c:v>0.91</c:v>
                </c:pt>
                <c:pt idx="6">
                  <c:v>#N/A</c:v>
                </c:pt>
                <c:pt idx="7">
                  <c:v>0.94</c:v>
                </c:pt>
                <c:pt idx="8">
                  <c:v>#N/A</c:v>
                </c:pt>
                <c:pt idx="9">
                  <c:v>0.8</c:v>
                </c:pt>
              </c:numCache>
            </c:numRef>
          </c:val>
          <c:extLst>
            <c:ext xmlns:c16="http://schemas.microsoft.com/office/drawing/2014/chart" uri="{C3380CC4-5D6E-409C-BE32-E72D297353CC}">
              <c16:uniqueId val="{00000005-65D4-4EDC-8D97-324509C13A07}"/>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0</c:v>
                </c:pt>
                <c:pt idx="1">
                  <c:v>0</c:v>
                </c:pt>
                <c:pt idx="2">
                  <c:v>0</c:v>
                </c:pt>
                <c:pt idx="3">
                  <c:v>0</c:v>
                </c:pt>
                <c:pt idx="4">
                  <c:v>0</c:v>
                </c:pt>
                <c:pt idx="5">
                  <c:v>0</c:v>
                </c:pt>
                <c:pt idx="6">
                  <c:v>0</c:v>
                </c:pt>
                <c:pt idx="7">
                  <c:v>0</c:v>
                </c:pt>
                <c:pt idx="8">
                  <c:v>#N/A</c:v>
                </c:pt>
                <c:pt idx="9">
                  <c:v>0.93</c:v>
                </c:pt>
              </c:numCache>
            </c:numRef>
          </c:val>
          <c:extLst>
            <c:ext xmlns:c16="http://schemas.microsoft.com/office/drawing/2014/chart" uri="{C3380CC4-5D6E-409C-BE32-E72D297353CC}">
              <c16:uniqueId val="{00000006-65D4-4EDC-8D97-324509C13A07}"/>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1.55</c:v>
                </c:pt>
                <c:pt idx="2">
                  <c:v>#N/A</c:v>
                </c:pt>
                <c:pt idx="3">
                  <c:v>1.58</c:v>
                </c:pt>
                <c:pt idx="4">
                  <c:v>#N/A</c:v>
                </c:pt>
                <c:pt idx="5">
                  <c:v>2.3199999999999998</c:v>
                </c:pt>
                <c:pt idx="6">
                  <c:v>#N/A</c:v>
                </c:pt>
                <c:pt idx="7">
                  <c:v>2.02</c:v>
                </c:pt>
                <c:pt idx="8">
                  <c:v>#N/A</c:v>
                </c:pt>
                <c:pt idx="9">
                  <c:v>1.88</c:v>
                </c:pt>
              </c:numCache>
            </c:numRef>
          </c:val>
          <c:extLst>
            <c:ext xmlns:c16="http://schemas.microsoft.com/office/drawing/2014/chart" uri="{C3380CC4-5D6E-409C-BE32-E72D297353CC}">
              <c16:uniqueId val="{00000007-65D4-4EDC-8D97-324509C13A07}"/>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4.88</c:v>
                </c:pt>
                <c:pt idx="2">
                  <c:v>#N/A</c:v>
                </c:pt>
                <c:pt idx="3">
                  <c:v>6.26</c:v>
                </c:pt>
                <c:pt idx="4">
                  <c:v>#N/A</c:v>
                </c:pt>
                <c:pt idx="5">
                  <c:v>4.5999999999999996</c:v>
                </c:pt>
                <c:pt idx="6">
                  <c:v>#N/A</c:v>
                </c:pt>
                <c:pt idx="7">
                  <c:v>7.51</c:v>
                </c:pt>
                <c:pt idx="8">
                  <c:v>#N/A</c:v>
                </c:pt>
                <c:pt idx="9">
                  <c:v>7.06</c:v>
                </c:pt>
              </c:numCache>
            </c:numRef>
          </c:val>
          <c:extLst>
            <c:ext xmlns:c16="http://schemas.microsoft.com/office/drawing/2014/chart" uri="{C3380CC4-5D6E-409C-BE32-E72D297353CC}">
              <c16:uniqueId val="{00000008-65D4-4EDC-8D97-324509C13A07}"/>
            </c:ext>
          </c:extLst>
        </c:ser>
        <c:ser>
          <c:idx val="9"/>
          <c:order val="9"/>
          <c:tx>
            <c:strRef>
              <c:f>データシート!$A$36</c:f>
              <c:strCache>
                <c:ptCount val="1"/>
                <c:pt idx="0">
                  <c:v>簡易水道事業会計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7.83</c:v>
                </c:pt>
                <c:pt idx="2">
                  <c:v>#N/A</c:v>
                </c:pt>
                <c:pt idx="3">
                  <c:v>8.86</c:v>
                </c:pt>
                <c:pt idx="4">
                  <c:v>#N/A</c:v>
                </c:pt>
                <c:pt idx="5">
                  <c:v>8.59</c:v>
                </c:pt>
                <c:pt idx="6">
                  <c:v>#N/A</c:v>
                </c:pt>
                <c:pt idx="7">
                  <c:v>9.07</c:v>
                </c:pt>
                <c:pt idx="8">
                  <c:v>#N/A</c:v>
                </c:pt>
                <c:pt idx="9">
                  <c:v>8.18</c:v>
                </c:pt>
              </c:numCache>
            </c:numRef>
          </c:val>
          <c:extLst>
            <c:ext xmlns:c16="http://schemas.microsoft.com/office/drawing/2014/chart" uri="{C3380CC4-5D6E-409C-BE32-E72D297353CC}">
              <c16:uniqueId val="{00000009-65D4-4EDC-8D97-324509C13A0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700</c:v>
                </c:pt>
                <c:pt idx="5">
                  <c:v>739</c:v>
                </c:pt>
                <c:pt idx="8">
                  <c:v>732</c:v>
                </c:pt>
                <c:pt idx="11">
                  <c:v>723</c:v>
                </c:pt>
                <c:pt idx="14">
                  <c:v>720</c:v>
                </c:pt>
              </c:numCache>
            </c:numRef>
          </c:val>
          <c:extLst>
            <c:ext xmlns:c16="http://schemas.microsoft.com/office/drawing/2014/chart" uri="{C3380CC4-5D6E-409C-BE32-E72D297353CC}">
              <c16:uniqueId val="{00000000-49C1-47AB-BE86-E5FC40D4833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1-49C1-47AB-BE86-E5FC40D4833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56</c:v>
                </c:pt>
                <c:pt idx="3">
                  <c:v>41</c:v>
                </c:pt>
                <c:pt idx="6">
                  <c:v>31</c:v>
                </c:pt>
                <c:pt idx="9">
                  <c:v>32</c:v>
                </c:pt>
                <c:pt idx="12">
                  <c:v>32</c:v>
                </c:pt>
              </c:numCache>
            </c:numRef>
          </c:val>
          <c:extLst>
            <c:ext xmlns:c16="http://schemas.microsoft.com/office/drawing/2014/chart" uri="{C3380CC4-5D6E-409C-BE32-E72D297353CC}">
              <c16:uniqueId val="{00000002-49C1-47AB-BE86-E5FC40D4833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9C1-47AB-BE86-E5FC40D4833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140</c:v>
                </c:pt>
                <c:pt idx="3">
                  <c:v>145</c:v>
                </c:pt>
                <c:pt idx="6">
                  <c:v>162</c:v>
                </c:pt>
                <c:pt idx="9">
                  <c:v>141</c:v>
                </c:pt>
                <c:pt idx="12">
                  <c:v>102</c:v>
                </c:pt>
              </c:numCache>
            </c:numRef>
          </c:val>
          <c:extLst>
            <c:ext xmlns:c16="http://schemas.microsoft.com/office/drawing/2014/chart" uri="{C3380CC4-5D6E-409C-BE32-E72D297353CC}">
              <c16:uniqueId val="{00000004-49C1-47AB-BE86-E5FC40D4833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9C1-47AB-BE86-E5FC40D4833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9C1-47AB-BE86-E5FC40D4833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845</c:v>
                </c:pt>
                <c:pt idx="3">
                  <c:v>844</c:v>
                </c:pt>
                <c:pt idx="6">
                  <c:v>848</c:v>
                </c:pt>
                <c:pt idx="9">
                  <c:v>853</c:v>
                </c:pt>
                <c:pt idx="12">
                  <c:v>895</c:v>
                </c:pt>
              </c:numCache>
            </c:numRef>
          </c:val>
          <c:extLst>
            <c:ext xmlns:c16="http://schemas.microsoft.com/office/drawing/2014/chart" uri="{C3380CC4-5D6E-409C-BE32-E72D297353CC}">
              <c16:uniqueId val="{00000007-49C1-47AB-BE86-E5FC40D4833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342</c:v>
                </c:pt>
                <c:pt idx="2">
                  <c:v>#N/A</c:v>
                </c:pt>
                <c:pt idx="3">
                  <c:v>#N/A</c:v>
                </c:pt>
                <c:pt idx="4">
                  <c:v>291</c:v>
                </c:pt>
                <c:pt idx="5">
                  <c:v>#N/A</c:v>
                </c:pt>
                <c:pt idx="6">
                  <c:v>#N/A</c:v>
                </c:pt>
                <c:pt idx="7">
                  <c:v>309</c:v>
                </c:pt>
                <c:pt idx="8">
                  <c:v>#N/A</c:v>
                </c:pt>
                <c:pt idx="9">
                  <c:v>#N/A</c:v>
                </c:pt>
                <c:pt idx="10">
                  <c:v>303</c:v>
                </c:pt>
                <c:pt idx="11">
                  <c:v>#N/A</c:v>
                </c:pt>
                <c:pt idx="12">
                  <c:v>#N/A</c:v>
                </c:pt>
                <c:pt idx="13">
                  <c:v>309</c:v>
                </c:pt>
                <c:pt idx="14">
                  <c:v>#N/A</c:v>
                </c:pt>
              </c:numCache>
            </c:numRef>
          </c:val>
          <c:smooth val="0"/>
          <c:extLst>
            <c:ext xmlns:c16="http://schemas.microsoft.com/office/drawing/2014/chart" uri="{C3380CC4-5D6E-409C-BE32-E72D297353CC}">
              <c16:uniqueId val="{00000008-49C1-47AB-BE86-E5FC40D4833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6837</c:v>
                </c:pt>
                <c:pt idx="5">
                  <c:v>6681</c:v>
                </c:pt>
                <c:pt idx="8">
                  <c:v>6380</c:v>
                </c:pt>
                <c:pt idx="11">
                  <c:v>5922</c:v>
                </c:pt>
                <c:pt idx="14">
                  <c:v>5669</c:v>
                </c:pt>
              </c:numCache>
            </c:numRef>
          </c:val>
          <c:extLst>
            <c:ext xmlns:c16="http://schemas.microsoft.com/office/drawing/2014/chart" uri="{C3380CC4-5D6E-409C-BE32-E72D297353CC}">
              <c16:uniqueId val="{00000000-9482-400A-A41B-2478FB66E48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288</c:v>
                </c:pt>
                <c:pt idx="5">
                  <c:v>344</c:v>
                </c:pt>
                <c:pt idx="8">
                  <c:v>319</c:v>
                </c:pt>
                <c:pt idx="11">
                  <c:v>411</c:v>
                </c:pt>
                <c:pt idx="14">
                  <c:v>376</c:v>
                </c:pt>
              </c:numCache>
            </c:numRef>
          </c:val>
          <c:extLst>
            <c:ext xmlns:c16="http://schemas.microsoft.com/office/drawing/2014/chart" uri="{C3380CC4-5D6E-409C-BE32-E72D297353CC}">
              <c16:uniqueId val="{00000001-9482-400A-A41B-2478FB66E48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1113</c:v>
                </c:pt>
                <c:pt idx="5">
                  <c:v>1019</c:v>
                </c:pt>
                <c:pt idx="8">
                  <c:v>1399</c:v>
                </c:pt>
                <c:pt idx="11">
                  <c:v>1541</c:v>
                </c:pt>
                <c:pt idx="14">
                  <c:v>1493</c:v>
                </c:pt>
              </c:numCache>
            </c:numRef>
          </c:val>
          <c:extLst>
            <c:ext xmlns:c16="http://schemas.microsoft.com/office/drawing/2014/chart" uri="{C3380CC4-5D6E-409C-BE32-E72D297353CC}">
              <c16:uniqueId val="{00000002-9482-400A-A41B-2478FB66E48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482-400A-A41B-2478FB66E48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482-400A-A41B-2478FB66E48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482-400A-A41B-2478FB66E48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934</c:v>
                </c:pt>
                <c:pt idx="3">
                  <c:v>895</c:v>
                </c:pt>
                <c:pt idx="6">
                  <c:v>818</c:v>
                </c:pt>
                <c:pt idx="9">
                  <c:v>780</c:v>
                </c:pt>
                <c:pt idx="12">
                  <c:v>770</c:v>
                </c:pt>
              </c:numCache>
            </c:numRef>
          </c:val>
          <c:extLst>
            <c:ext xmlns:c16="http://schemas.microsoft.com/office/drawing/2014/chart" uri="{C3380CC4-5D6E-409C-BE32-E72D297353CC}">
              <c16:uniqueId val="{00000006-9482-400A-A41B-2478FB66E48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17</c:v>
                </c:pt>
                <c:pt idx="3">
                  <c:v>106</c:v>
                </c:pt>
                <c:pt idx="6">
                  <c:v>163</c:v>
                </c:pt>
                <c:pt idx="9">
                  <c:v>162</c:v>
                </c:pt>
                <c:pt idx="12">
                  <c:v>161</c:v>
                </c:pt>
              </c:numCache>
            </c:numRef>
          </c:val>
          <c:extLst>
            <c:ext xmlns:c16="http://schemas.microsoft.com/office/drawing/2014/chart" uri="{C3380CC4-5D6E-409C-BE32-E72D297353CC}">
              <c16:uniqueId val="{00000007-9482-400A-A41B-2478FB66E48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1796</c:v>
                </c:pt>
                <c:pt idx="3">
                  <c:v>1707</c:v>
                </c:pt>
                <c:pt idx="6">
                  <c:v>1761</c:v>
                </c:pt>
                <c:pt idx="9">
                  <c:v>1753</c:v>
                </c:pt>
                <c:pt idx="12">
                  <c:v>1514</c:v>
                </c:pt>
              </c:numCache>
            </c:numRef>
          </c:val>
          <c:extLst>
            <c:ext xmlns:c16="http://schemas.microsoft.com/office/drawing/2014/chart" uri="{C3380CC4-5D6E-409C-BE32-E72D297353CC}">
              <c16:uniqueId val="{00000008-9482-400A-A41B-2478FB66E48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182</c:v>
                </c:pt>
                <c:pt idx="3">
                  <c:v>161</c:v>
                </c:pt>
                <c:pt idx="6">
                  <c:v>149</c:v>
                </c:pt>
                <c:pt idx="9">
                  <c:v>137</c:v>
                </c:pt>
                <c:pt idx="12">
                  <c:v>160</c:v>
                </c:pt>
              </c:numCache>
            </c:numRef>
          </c:val>
          <c:extLst>
            <c:ext xmlns:c16="http://schemas.microsoft.com/office/drawing/2014/chart" uri="{C3380CC4-5D6E-409C-BE32-E72D297353CC}">
              <c16:uniqueId val="{00000009-9482-400A-A41B-2478FB66E48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7913</c:v>
                </c:pt>
                <c:pt idx="3">
                  <c:v>7798</c:v>
                </c:pt>
                <c:pt idx="6">
                  <c:v>7473</c:v>
                </c:pt>
                <c:pt idx="9">
                  <c:v>7108</c:v>
                </c:pt>
                <c:pt idx="12">
                  <c:v>6812</c:v>
                </c:pt>
              </c:numCache>
            </c:numRef>
          </c:val>
          <c:extLst>
            <c:ext xmlns:c16="http://schemas.microsoft.com/office/drawing/2014/chart" uri="{C3380CC4-5D6E-409C-BE32-E72D297353CC}">
              <c16:uniqueId val="{0000000A-9482-400A-A41B-2478FB66E48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2604</c:v>
                </c:pt>
                <c:pt idx="2">
                  <c:v>#N/A</c:v>
                </c:pt>
                <c:pt idx="3">
                  <c:v>#N/A</c:v>
                </c:pt>
                <c:pt idx="4">
                  <c:v>2623</c:v>
                </c:pt>
                <c:pt idx="5">
                  <c:v>#N/A</c:v>
                </c:pt>
                <c:pt idx="6">
                  <c:v>#N/A</c:v>
                </c:pt>
                <c:pt idx="7">
                  <c:v>2266</c:v>
                </c:pt>
                <c:pt idx="8">
                  <c:v>#N/A</c:v>
                </c:pt>
                <c:pt idx="9">
                  <c:v>#N/A</c:v>
                </c:pt>
                <c:pt idx="10">
                  <c:v>2066</c:v>
                </c:pt>
                <c:pt idx="11">
                  <c:v>#N/A</c:v>
                </c:pt>
                <c:pt idx="12">
                  <c:v>#N/A</c:v>
                </c:pt>
                <c:pt idx="13">
                  <c:v>1880</c:v>
                </c:pt>
                <c:pt idx="14">
                  <c:v>#N/A</c:v>
                </c:pt>
              </c:numCache>
            </c:numRef>
          </c:val>
          <c:smooth val="0"/>
          <c:extLst>
            <c:ext xmlns:c16="http://schemas.microsoft.com/office/drawing/2014/chart" uri="{C3380CC4-5D6E-409C-BE32-E72D297353CC}">
              <c16:uniqueId val="{0000000B-9482-400A-A41B-2478FB66E48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520</c:v>
                </c:pt>
                <c:pt idx="1">
                  <c:v>520</c:v>
                </c:pt>
                <c:pt idx="2">
                  <c:v>553</c:v>
                </c:pt>
              </c:numCache>
            </c:numRef>
          </c:val>
          <c:extLst>
            <c:ext xmlns:c16="http://schemas.microsoft.com/office/drawing/2014/chart" uri="{C3380CC4-5D6E-409C-BE32-E72D297353CC}">
              <c16:uniqueId val="{00000000-07A6-4682-BB89-1853B9D08F7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250</c:v>
                </c:pt>
                <c:pt idx="1">
                  <c:v>350</c:v>
                </c:pt>
                <c:pt idx="2">
                  <c:v>350</c:v>
                </c:pt>
              </c:numCache>
            </c:numRef>
          </c:val>
          <c:extLst>
            <c:ext xmlns:c16="http://schemas.microsoft.com/office/drawing/2014/chart" uri="{C3380CC4-5D6E-409C-BE32-E72D297353CC}">
              <c16:uniqueId val="{00000001-07A6-4682-BB89-1853B9D08F7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448</c:v>
                </c:pt>
                <c:pt idx="1">
                  <c:v>479</c:v>
                </c:pt>
                <c:pt idx="2">
                  <c:v>487</c:v>
                </c:pt>
              </c:numCache>
            </c:numRef>
          </c:val>
          <c:extLst>
            <c:ext xmlns:c16="http://schemas.microsoft.com/office/drawing/2014/chart" uri="{C3380CC4-5D6E-409C-BE32-E72D297353CC}">
              <c16:uniqueId val="{00000002-07A6-4682-BB89-1853B9D08F7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北海道上川町</a:t>
          </a:r>
        </a:p>
      </xdr:txBody>
    </xdr:sp>
    <xdr:clientData/>
  </xdr:twoCellAnchor>
  <xdr:twoCellAnchor>
    <xdr:from>
      <xdr:col>83</xdr:col>
      <xdr:colOff>6350</xdr:colOff>
      <xdr:row>2</xdr:row>
      <xdr:rowOff>63500</xdr:rowOff>
    </xdr:from>
    <xdr:to>
      <xdr:col>95</xdr:col>
      <xdr:colOff>152400</xdr:colOff>
      <xdr:row>5</xdr:row>
      <xdr:rowOff>107950</xdr:rowOff>
    </xdr:to>
    <xdr:sp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3,150
3,057
1,049.47
6,129,483
5,831,613
259,239
3,669,273
6,812,313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63.3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textlink="">
      <xdr:nvSpPr>
        <xdr:cNvPr id="30" name="テキスト ボックス 29"/>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textlink="">
      <xdr:nvSpPr>
        <xdr:cNvPr id="31" name="テキスト ボックス 30"/>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textlink="">
      <xdr:nvSpPr>
        <xdr:cNvPr id="32" name="テキスト ボックス 31"/>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textlink="">
      <xdr:nvSpPr>
        <xdr:cNvPr id="33" name="テキスト ボックス 32"/>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textlink="">
      <xdr:nvSpPr>
        <xdr:cNvPr id="34" name="テキスト ボックス 33"/>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財政力指数は</a:t>
          </a:r>
          <a:r>
            <a:rPr kumimoji="1" lang="en-US" altLang="ja-JP" sz="1300">
              <a:latin typeface="ＭＳ Ｐゴシック" panose="020B0600070205080204" pitchFamily="50" charset="-128"/>
              <a:ea typeface="ＭＳ Ｐゴシック" panose="020B0600070205080204" pitchFamily="50" charset="-128"/>
            </a:rPr>
            <a:t>0.15</a:t>
          </a:r>
          <a:r>
            <a:rPr kumimoji="1" lang="ja-JP" altLang="en-US" sz="1300">
              <a:latin typeface="ＭＳ Ｐゴシック" panose="020B0600070205080204" pitchFamily="50" charset="-128"/>
              <a:ea typeface="ＭＳ Ｐゴシック" panose="020B0600070205080204" pitchFamily="50" charset="-128"/>
            </a:rPr>
            <a:t>で前年度に比べて</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ポイント減少した。新型コロナウイルス感染症が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類感染症になったことにより、入湯税が大幅に増加し、今後も増加が見込まれる。しかし、施設の老朽化や物価高騰により、経常経費の増加が見込まれるため事業の見直しを図るなどより一層の行政の効率化に努め、健全な財政運営を図っ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168426</xdr:rowOff>
    </xdr:from>
    <xdr:to>
      <xdr:col>23</xdr:col>
      <xdr:colOff>133350</xdr:colOff>
      <xdr:row>45</xdr:row>
      <xdr:rowOff>62593</xdr:rowOff>
    </xdr:to>
    <xdr:cxnSp macro="">
      <xdr:nvCxnSpPr>
        <xdr:cNvPr id="65" name="直線コネクタ 64"/>
        <xdr:cNvCxnSpPr/>
      </xdr:nvCxnSpPr>
      <xdr:spPr>
        <a:xfrm flipV="1">
          <a:off x="4953000" y="6169176"/>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34670</xdr:rowOff>
    </xdr:from>
    <xdr:ext cx="762000" cy="259045"/>
    <xdr:sp textlink="">
      <xdr:nvSpPr>
        <xdr:cNvPr id="66" name="財政力最小値テキスト"/>
        <xdr:cNvSpPr txBox="1"/>
      </xdr:nvSpPr>
      <xdr:spPr>
        <a:xfrm>
          <a:off x="5041900" y="774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62593</xdr:rowOff>
    </xdr:from>
    <xdr:to>
      <xdr:col>24</xdr:col>
      <xdr:colOff>12700</xdr:colOff>
      <xdr:row>45</xdr:row>
      <xdr:rowOff>62593</xdr:rowOff>
    </xdr:to>
    <xdr:cxnSp macro="">
      <xdr:nvCxnSpPr>
        <xdr:cNvPr id="67" name="直線コネクタ 66"/>
        <xdr:cNvCxnSpPr/>
      </xdr:nvCxnSpPr>
      <xdr:spPr>
        <a:xfrm>
          <a:off x="4864100" y="777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83353</xdr:rowOff>
    </xdr:from>
    <xdr:ext cx="762000" cy="259045"/>
    <xdr:sp textlink="">
      <xdr:nvSpPr>
        <xdr:cNvPr id="68" name="財政力最大値テキスト"/>
        <xdr:cNvSpPr txBox="1"/>
      </xdr:nvSpPr>
      <xdr:spPr>
        <a:xfrm>
          <a:off x="5041900" y="5912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168426</xdr:rowOff>
    </xdr:from>
    <xdr:to>
      <xdr:col>24</xdr:col>
      <xdr:colOff>12700</xdr:colOff>
      <xdr:row>35</xdr:row>
      <xdr:rowOff>168426</xdr:rowOff>
    </xdr:to>
    <xdr:cxnSp macro="">
      <xdr:nvCxnSpPr>
        <xdr:cNvPr id="69" name="直線コネクタ 68"/>
        <xdr:cNvCxnSpPr/>
      </xdr:nvCxnSpPr>
      <xdr:spPr>
        <a:xfrm>
          <a:off x="4864100" y="6169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119138</xdr:rowOff>
    </xdr:from>
    <xdr:to>
      <xdr:col>23</xdr:col>
      <xdr:colOff>133350</xdr:colOff>
      <xdr:row>44</xdr:row>
      <xdr:rowOff>130628</xdr:rowOff>
    </xdr:to>
    <xdr:cxnSp macro="">
      <xdr:nvCxnSpPr>
        <xdr:cNvPr id="70" name="直線コネクタ 69"/>
        <xdr:cNvCxnSpPr/>
      </xdr:nvCxnSpPr>
      <xdr:spPr>
        <a:xfrm>
          <a:off x="4114800" y="7662938"/>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50394</xdr:rowOff>
    </xdr:from>
    <xdr:ext cx="762000" cy="259045"/>
    <xdr:sp textlink="">
      <xdr:nvSpPr>
        <xdr:cNvPr id="71" name="財政力平均値テキスト"/>
        <xdr:cNvSpPr txBox="1"/>
      </xdr:nvSpPr>
      <xdr:spPr>
        <a:xfrm>
          <a:off x="5041900" y="74227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33867</xdr:rowOff>
    </xdr:from>
    <xdr:to>
      <xdr:col>23</xdr:col>
      <xdr:colOff>184150</xdr:colOff>
      <xdr:row>44</xdr:row>
      <xdr:rowOff>135467</xdr:rowOff>
    </xdr:to>
    <xdr:sp textlink="">
      <xdr:nvSpPr>
        <xdr:cNvPr id="72" name="フローチャート: 判断 71"/>
        <xdr:cNvSpPr/>
      </xdr:nvSpPr>
      <xdr:spPr>
        <a:xfrm>
          <a:off x="4902200" y="757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119138</xdr:rowOff>
    </xdr:from>
    <xdr:to>
      <xdr:col>19</xdr:col>
      <xdr:colOff>133350</xdr:colOff>
      <xdr:row>44</xdr:row>
      <xdr:rowOff>119138</xdr:rowOff>
    </xdr:to>
    <xdr:cxnSp macro="">
      <xdr:nvCxnSpPr>
        <xdr:cNvPr id="73" name="直線コネクタ 72"/>
        <xdr:cNvCxnSpPr/>
      </xdr:nvCxnSpPr>
      <xdr:spPr>
        <a:xfrm>
          <a:off x="3225800" y="76629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170845</xdr:rowOff>
    </xdr:from>
    <xdr:to>
      <xdr:col>19</xdr:col>
      <xdr:colOff>184150</xdr:colOff>
      <xdr:row>44</xdr:row>
      <xdr:rowOff>100995</xdr:rowOff>
    </xdr:to>
    <xdr:sp textlink="">
      <xdr:nvSpPr>
        <xdr:cNvPr id="74" name="フローチャート: 判断 73"/>
        <xdr:cNvSpPr/>
      </xdr:nvSpPr>
      <xdr:spPr>
        <a:xfrm>
          <a:off x="4064000" y="754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111172</xdr:rowOff>
    </xdr:from>
    <xdr:ext cx="736600" cy="259045"/>
    <xdr:sp textlink="">
      <xdr:nvSpPr>
        <xdr:cNvPr id="75" name="テキスト ボックス 74"/>
        <xdr:cNvSpPr txBox="1"/>
      </xdr:nvSpPr>
      <xdr:spPr>
        <a:xfrm>
          <a:off x="3733800" y="73120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107648</xdr:rowOff>
    </xdr:from>
    <xdr:to>
      <xdr:col>15</xdr:col>
      <xdr:colOff>82550</xdr:colOff>
      <xdr:row>44</xdr:row>
      <xdr:rowOff>119138</xdr:rowOff>
    </xdr:to>
    <xdr:cxnSp macro="">
      <xdr:nvCxnSpPr>
        <xdr:cNvPr id="76" name="直線コネクタ 75"/>
        <xdr:cNvCxnSpPr/>
      </xdr:nvCxnSpPr>
      <xdr:spPr>
        <a:xfrm>
          <a:off x="2336800" y="765144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159355</xdr:rowOff>
    </xdr:from>
    <xdr:to>
      <xdr:col>15</xdr:col>
      <xdr:colOff>133350</xdr:colOff>
      <xdr:row>44</xdr:row>
      <xdr:rowOff>89505</xdr:rowOff>
    </xdr:to>
    <xdr:sp textlink="">
      <xdr:nvSpPr>
        <xdr:cNvPr id="77" name="フローチャート: 判断 76"/>
        <xdr:cNvSpPr/>
      </xdr:nvSpPr>
      <xdr:spPr>
        <a:xfrm>
          <a:off x="3175000" y="75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99682</xdr:rowOff>
    </xdr:from>
    <xdr:ext cx="762000" cy="259045"/>
    <xdr:sp textlink="">
      <xdr:nvSpPr>
        <xdr:cNvPr id="78" name="テキスト ボックス 77"/>
        <xdr:cNvSpPr txBox="1"/>
      </xdr:nvSpPr>
      <xdr:spPr>
        <a:xfrm>
          <a:off x="2844800" y="7300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107648</xdr:rowOff>
    </xdr:from>
    <xdr:to>
      <xdr:col>11</xdr:col>
      <xdr:colOff>31750</xdr:colOff>
      <xdr:row>44</xdr:row>
      <xdr:rowOff>107648</xdr:rowOff>
    </xdr:to>
    <xdr:cxnSp macro="">
      <xdr:nvCxnSpPr>
        <xdr:cNvPr id="79" name="直線コネクタ 78"/>
        <xdr:cNvCxnSpPr/>
      </xdr:nvCxnSpPr>
      <xdr:spPr>
        <a:xfrm>
          <a:off x="1447800" y="76514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147865</xdr:rowOff>
    </xdr:from>
    <xdr:to>
      <xdr:col>11</xdr:col>
      <xdr:colOff>82550</xdr:colOff>
      <xdr:row>44</xdr:row>
      <xdr:rowOff>78015</xdr:rowOff>
    </xdr:to>
    <xdr:sp textlink="">
      <xdr:nvSpPr>
        <xdr:cNvPr id="80" name="フローチャート: 判断 79"/>
        <xdr:cNvSpPr/>
      </xdr:nvSpPr>
      <xdr:spPr>
        <a:xfrm>
          <a:off x="2286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88192</xdr:rowOff>
    </xdr:from>
    <xdr:ext cx="762000" cy="259045"/>
    <xdr:sp textlink="">
      <xdr:nvSpPr>
        <xdr:cNvPr id="81" name="テキスト ボックス 80"/>
        <xdr:cNvSpPr txBox="1"/>
      </xdr:nvSpPr>
      <xdr:spPr>
        <a:xfrm>
          <a:off x="1955800" y="728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147865</xdr:rowOff>
    </xdr:from>
    <xdr:to>
      <xdr:col>7</xdr:col>
      <xdr:colOff>31750</xdr:colOff>
      <xdr:row>44</xdr:row>
      <xdr:rowOff>78015</xdr:rowOff>
    </xdr:to>
    <xdr:sp textlink="">
      <xdr:nvSpPr>
        <xdr:cNvPr id="82" name="フローチャート: 判断 81"/>
        <xdr:cNvSpPr/>
      </xdr:nvSpPr>
      <xdr:spPr>
        <a:xfrm>
          <a:off x="1397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88192</xdr:rowOff>
    </xdr:from>
    <xdr:ext cx="762000" cy="259045"/>
    <xdr:sp textlink="">
      <xdr:nvSpPr>
        <xdr:cNvPr id="83" name="テキスト ボックス 82"/>
        <xdr:cNvSpPr txBox="1"/>
      </xdr:nvSpPr>
      <xdr:spPr>
        <a:xfrm>
          <a:off x="1066800" y="728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79828</xdr:rowOff>
    </xdr:from>
    <xdr:to>
      <xdr:col>23</xdr:col>
      <xdr:colOff>184150</xdr:colOff>
      <xdr:row>45</xdr:row>
      <xdr:rowOff>9978</xdr:rowOff>
    </xdr:to>
    <xdr:sp textlink="">
      <xdr:nvSpPr>
        <xdr:cNvPr id="89" name="楕円 88"/>
        <xdr:cNvSpPr/>
      </xdr:nvSpPr>
      <xdr:spPr>
        <a:xfrm>
          <a:off x="49022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164693</xdr:rowOff>
    </xdr:from>
    <xdr:ext cx="762000" cy="259045"/>
    <xdr:sp textlink="">
      <xdr:nvSpPr>
        <xdr:cNvPr id="90" name="財政力該当値テキスト"/>
        <xdr:cNvSpPr txBox="1"/>
      </xdr:nvSpPr>
      <xdr:spPr>
        <a:xfrm>
          <a:off x="5041900" y="7537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68338</xdr:rowOff>
    </xdr:from>
    <xdr:to>
      <xdr:col>19</xdr:col>
      <xdr:colOff>184150</xdr:colOff>
      <xdr:row>44</xdr:row>
      <xdr:rowOff>169938</xdr:rowOff>
    </xdr:to>
    <xdr:sp textlink="">
      <xdr:nvSpPr>
        <xdr:cNvPr id="91" name="楕円 90"/>
        <xdr:cNvSpPr/>
      </xdr:nvSpPr>
      <xdr:spPr>
        <a:xfrm>
          <a:off x="4064000" y="761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154715</xdr:rowOff>
    </xdr:from>
    <xdr:ext cx="736600" cy="259045"/>
    <xdr:sp textlink="">
      <xdr:nvSpPr>
        <xdr:cNvPr id="92" name="テキスト ボックス 91"/>
        <xdr:cNvSpPr txBox="1"/>
      </xdr:nvSpPr>
      <xdr:spPr>
        <a:xfrm>
          <a:off x="3733800" y="76985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68338</xdr:rowOff>
    </xdr:from>
    <xdr:to>
      <xdr:col>15</xdr:col>
      <xdr:colOff>133350</xdr:colOff>
      <xdr:row>44</xdr:row>
      <xdr:rowOff>169938</xdr:rowOff>
    </xdr:to>
    <xdr:sp textlink="">
      <xdr:nvSpPr>
        <xdr:cNvPr id="93" name="楕円 92"/>
        <xdr:cNvSpPr/>
      </xdr:nvSpPr>
      <xdr:spPr>
        <a:xfrm>
          <a:off x="3175000" y="761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154715</xdr:rowOff>
    </xdr:from>
    <xdr:ext cx="762000" cy="259045"/>
    <xdr:sp textlink="">
      <xdr:nvSpPr>
        <xdr:cNvPr id="94" name="テキスト ボックス 93"/>
        <xdr:cNvSpPr txBox="1"/>
      </xdr:nvSpPr>
      <xdr:spPr>
        <a:xfrm>
          <a:off x="2844800" y="769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56848</xdr:rowOff>
    </xdr:from>
    <xdr:to>
      <xdr:col>11</xdr:col>
      <xdr:colOff>82550</xdr:colOff>
      <xdr:row>44</xdr:row>
      <xdr:rowOff>158448</xdr:rowOff>
    </xdr:to>
    <xdr:sp textlink="">
      <xdr:nvSpPr>
        <xdr:cNvPr id="95" name="楕円 94"/>
        <xdr:cNvSpPr/>
      </xdr:nvSpPr>
      <xdr:spPr>
        <a:xfrm>
          <a:off x="2286000" y="760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143225</xdr:rowOff>
    </xdr:from>
    <xdr:ext cx="762000" cy="259045"/>
    <xdr:sp textlink="">
      <xdr:nvSpPr>
        <xdr:cNvPr id="96" name="テキスト ボックス 95"/>
        <xdr:cNvSpPr txBox="1"/>
      </xdr:nvSpPr>
      <xdr:spPr>
        <a:xfrm>
          <a:off x="1955800" y="7687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56848</xdr:rowOff>
    </xdr:from>
    <xdr:to>
      <xdr:col>7</xdr:col>
      <xdr:colOff>31750</xdr:colOff>
      <xdr:row>44</xdr:row>
      <xdr:rowOff>158448</xdr:rowOff>
    </xdr:to>
    <xdr:sp textlink="">
      <xdr:nvSpPr>
        <xdr:cNvPr id="97" name="楕円 96"/>
        <xdr:cNvSpPr/>
      </xdr:nvSpPr>
      <xdr:spPr>
        <a:xfrm>
          <a:off x="1397000" y="760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143225</xdr:rowOff>
    </xdr:from>
    <xdr:ext cx="762000" cy="259045"/>
    <xdr:sp textlink="">
      <xdr:nvSpPr>
        <xdr:cNvPr id="98" name="テキスト ボックス 97"/>
        <xdr:cNvSpPr txBox="1"/>
      </xdr:nvSpPr>
      <xdr:spPr>
        <a:xfrm>
          <a:off x="1066800" y="7687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経常収支比率は</a:t>
          </a:r>
          <a:r>
            <a:rPr kumimoji="1" lang="en-US" altLang="ja-JP" sz="1300">
              <a:latin typeface="ＭＳ Ｐゴシック" panose="020B0600070205080204" pitchFamily="50" charset="-128"/>
              <a:ea typeface="ＭＳ Ｐゴシック" panose="020B0600070205080204" pitchFamily="50" charset="-128"/>
            </a:rPr>
            <a:t>86.3</a:t>
          </a:r>
          <a:r>
            <a:rPr kumimoji="1" lang="ja-JP" altLang="en-US" sz="1300">
              <a:latin typeface="ＭＳ Ｐゴシック" panose="020B0600070205080204" pitchFamily="50" charset="-128"/>
              <a:ea typeface="ＭＳ Ｐゴシック" panose="020B0600070205080204" pitchFamily="50" charset="-128"/>
            </a:rPr>
            <a:t>％で前年度から</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ポイント上昇した。令和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の起債償還額がピークだったことが原因と見込まれる。今後も人件費の増加や大型事業に伴う起債の借り入れが見込まれることから物件費等の経常経費の見直しや町税等の収納率を向上させることで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143764</xdr:rowOff>
    </xdr:from>
    <xdr:to>
      <xdr:col>23</xdr:col>
      <xdr:colOff>133350</xdr:colOff>
      <xdr:row>67</xdr:row>
      <xdr:rowOff>77597</xdr:rowOff>
    </xdr:to>
    <xdr:cxnSp macro="">
      <xdr:nvCxnSpPr>
        <xdr:cNvPr id="126" name="直線コネクタ 125"/>
        <xdr:cNvCxnSpPr/>
      </xdr:nvCxnSpPr>
      <xdr:spPr>
        <a:xfrm flipV="1">
          <a:off x="4953000" y="10259314"/>
          <a:ext cx="0" cy="13054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49674</xdr:rowOff>
    </xdr:from>
    <xdr:ext cx="762000" cy="259045"/>
    <xdr:sp textlink="">
      <xdr:nvSpPr>
        <xdr:cNvPr id="127" name="財政構造の弾力性最小値テキスト"/>
        <xdr:cNvSpPr txBox="1"/>
      </xdr:nvSpPr>
      <xdr:spPr>
        <a:xfrm>
          <a:off x="5041900" y="11536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77597</xdr:rowOff>
    </xdr:from>
    <xdr:to>
      <xdr:col>24</xdr:col>
      <xdr:colOff>12700</xdr:colOff>
      <xdr:row>67</xdr:row>
      <xdr:rowOff>77597</xdr:rowOff>
    </xdr:to>
    <xdr:cxnSp macro="">
      <xdr:nvCxnSpPr>
        <xdr:cNvPr id="128" name="直線コネクタ 127"/>
        <xdr:cNvCxnSpPr/>
      </xdr:nvCxnSpPr>
      <xdr:spPr>
        <a:xfrm>
          <a:off x="4864100" y="11564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58691</xdr:rowOff>
    </xdr:from>
    <xdr:ext cx="762000" cy="259045"/>
    <xdr:sp textlink="">
      <xdr:nvSpPr>
        <xdr:cNvPr id="129" name="財政構造の弾力性最大値テキスト"/>
        <xdr:cNvSpPr txBox="1"/>
      </xdr:nvSpPr>
      <xdr:spPr>
        <a:xfrm>
          <a:off x="5041900" y="1000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143764</xdr:rowOff>
    </xdr:from>
    <xdr:to>
      <xdr:col>24</xdr:col>
      <xdr:colOff>12700</xdr:colOff>
      <xdr:row>59</xdr:row>
      <xdr:rowOff>143764</xdr:rowOff>
    </xdr:to>
    <xdr:cxnSp macro="">
      <xdr:nvCxnSpPr>
        <xdr:cNvPr id="130" name="直線コネクタ 129"/>
        <xdr:cNvCxnSpPr/>
      </xdr:nvCxnSpPr>
      <xdr:spPr>
        <a:xfrm>
          <a:off x="4864100" y="1025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10287</xdr:rowOff>
    </xdr:from>
    <xdr:to>
      <xdr:col>23</xdr:col>
      <xdr:colOff>133350</xdr:colOff>
      <xdr:row>65</xdr:row>
      <xdr:rowOff>44069</xdr:rowOff>
    </xdr:to>
    <xdr:cxnSp macro="">
      <xdr:nvCxnSpPr>
        <xdr:cNvPr id="131" name="直線コネクタ 130"/>
        <xdr:cNvCxnSpPr/>
      </xdr:nvCxnSpPr>
      <xdr:spPr>
        <a:xfrm>
          <a:off x="4114800" y="11154537"/>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159529</xdr:rowOff>
    </xdr:from>
    <xdr:ext cx="762000" cy="259045"/>
    <xdr:sp textlink="">
      <xdr:nvSpPr>
        <xdr:cNvPr id="132" name="財政構造の弾力性平均値テキスト"/>
        <xdr:cNvSpPr txBox="1"/>
      </xdr:nvSpPr>
      <xdr:spPr>
        <a:xfrm>
          <a:off x="5041900" y="109608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143002</xdr:rowOff>
    </xdr:from>
    <xdr:to>
      <xdr:col>23</xdr:col>
      <xdr:colOff>184150</xdr:colOff>
      <xdr:row>65</xdr:row>
      <xdr:rowOff>73152</xdr:rowOff>
    </xdr:to>
    <xdr:sp textlink="">
      <xdr:nvSpPr>
        <xdr:cNvPr id="133" name="フローチャート: 判断 132"/>
        <xdr:cNvSpPr/>
      </xdr:nvSpPr>
      <xdr:spPr>
        <a:xfrm>
          <a:off x="4902200" y="1111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104521</xdr:rowOff>
    </xdr:from>
    <xdr:to>
      <xdr:col>19</xdr:col>
      <xdr:colOff>133350</xdr:colOff>
      <xdr:row>65</xdr:row>
      <xdr:rowOff>10287</xdr:rowOff>
    </xdr:to>
    <xdr:cxnSp macro="">
      <xdr:nvCxnSpPr>
        <xdr:cNvPr id="134" name="直線コネクタ 133"/>
        <xdr:cNvCxnSpPr/>
      </xdr:nvCxnSpPr>
      <xdr:spPr>
        <a:xfrm>
          <a:off x="3225800" y="11077321"/>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82677</xdr:rowOff>
    </xdr:from>
    <xdr:to>
      <xdr:col>19</xdr:col>
      <xdr:colOff>184150</xdr:colOff>
      <xdr:row>65</xdr:row>
      <xdr:rowOff>12827</xdr:rowOff>
    </xdr:to>
    <xdr:sp textlink="">
      <xdr:nvSpPr>
        <xdr:cNvPr id="135" name="フローチャート: 判断 134"/>
        <xdr:cNvSpPr/>
      </xdr:nvSpPr>
      <xdr:spPr>
        <a:xfrm>
          <a:off x="4064000" y="1105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23004</xdr:rowOff>
    </xdr:from>
    <xdr:ext cx="736600" cy="259045"/>
    <xdr:sp textlink="">
      <xdr:nvSpPr>
        <xdr:cNvPr id="136" name="テキスト ボックス 135"/>
        <xdr:cNvSpPr txBox="1"/>
      </xdr:nvSpPr>
      <xdr:spPr>
        <a:xfrm>
          <a:off x="3733800" y="10824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104521</xdr:rowOff>
    </xdr:from>
    <xdr:to>
      <xdr:col>15</xdr:col>
      <xdr:colOff>82550</xdr:colOff>
      <xdr:row>65</xdr:row>
      <xdr:rowOff>157480</xdr:rowOff>
    </xdr:to>
    <xdr:cxnSp macro="">
      <xdr:nvCxnSpPr>
        <xdr:cNvPr id="137" name="直線コネクタ 136"/>
        <xdr:cNvCxnSpPr/>
      </xdr:nvCxnSpPr>
      <xdr:spPr>
        <a:xfrm flipV="1">
          <a:off x="2336800" y="11077321"/>
          <a:ext cx="889000" cy="224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5461</xdr:rowOff>
    </xdr:from>
    <xdr:to>
      <xdr:col>15</xdr:col>
      <xdr:colOff>133350</xdr:colOff>
      <xdr:row>64</xdr:row>
      <xdr:rowOff>107061</xdr:rowOff>
    </xdr:to>
    <xdr:sp textlink="">
      <xdr:nvSpPr>
        <xdr:cNvPr id="138" name="フローチャート: 判断 137"/>
        <xdr:cNvSpPr/>
      </xdr:nvSpPr>
      <xdr:spPr>
        <a:xfrm>
          <a:off x="3175000" y="10978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117238</xdr:rowOff>
    </xdr:from>
    <xdr:ext cx="762000" cy="259045"/>
    <xdr:sp textlink="">
      <xdr:nvSpPr>
        <xdr:cNvPr id="139" name="テキスト ボックス 138"/>
        <xdr:cNvSpPr txBox="1"/>
      </xdr:nvSpPr>
      <xdr:spPr>
        <a:xfrm>
          <a:off x="2844800" y="1074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157480</xdr:rowOff>
    </xdr:from>
    <xdr:to>
      <xdr:col>11</xdr:col>
      <xdr:colOff>31750</xdr:colOff>
      <xdr:row>66</xdr:row>
      <xdr:rowOff>5334</xdr:rowOff>
    </xdr:to>
    <xdr:cxnSp macro="">
      <xdr:nvCxnSpPr>
        <xdr:cNvPr id="140" name="直線コネクタ 139"/>
        <xdr:cNvCxnSpPr/>
      </xdr:nvCxnSpPr>
      <xdr:spPr>
        <a:xfrm flipV="1">
          <a:off x="1447800" y="1130173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138176</xdr:rowOff>
    </xdr:from>
    <xdr:to>
      <xdr:col>11</xdr:col>
      <xdr:colOff>82550</xdr:colOff>
      <xdr:row>65</xdr:row>
      <xdr:rowOff>68326</xdr:rowOff>
    </xdr:to>
    <xdr:sp textlink="">
      <xdr:nvSpPr>
        <xdr:cNvPr id="141" name="フローチャート: 判断 140"/>
        <xdr:cNvSpPr/>
      </xdr:nvSpPr>
      <xdr:spPr>
        <a:xfrm>
          <a:off x="2286000" y="111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78503</xdr:rowOff>
    </xdr:from>
    <xdr:ext cx="762000" cy="259045"/>
    <xdr:sp textlink="">
      <xdr:nvSpPr>
        <xdr:cNvPr id="142" name="テキスト ボックス 141"/>
        <xdr:cNvSpPr txBox="1"/>
      </xdr:nvSpPr>
      <xdr:spPr>
        <a:xfrm>
          <a:off x="1955800" y="10879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5334</xdr:rowOff>
    </xdr:from>
    <xdr:to>
      <xdr:col>7</xdr:col>
      <xdr:colOff>31750</xdr:colOff>
      <xdr:row>65</xdr:row>
      <xdr:rowOff>106934</xdr:rowOff>
    </xdr:to>
    <xdr:sp textlink="">
      <xdr:nvSpPr>
        <xdr:cNvPr id="143" name="フローチャート: 判断 142"/>
        <xdr:cNvSpPr/>
      </xdr:nvSpPr>
      <xdr:spPr>
        <a:xfrm>
          <a:off x="1397000" y="1114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117111</xdr:rowOff>
    </xdr:from>
    <xdr:ext cx="762000" cy="259045"/>
    <xdr:sp textlink="">
      <xdr:nvSpPr>
        <xdr:cNvPr id="144" name="テキスト ボックス 143"/>
        <xdr:cNvSpPr txBox="1"/>
      </xdr:nvSpPr>
      <xdr:spPr>
        <a:xfrm>
          <a:off x="1066800" y="10918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164719</xdr:rowOff>
    </xdr:from>
    <xdr:to>
      <xdr:col>23</xdr:col>
      <xdr:colOff>184150</xdr:colOff>
      <xdr:row>65</xdr:row>
      <xdr:rowOff>94869</xdr:rowOff>
    </xdr:to>
    <xdr:sp textlink="">
      <xdr:nvSpPr>
        <xdr:cNvPr id="150" name="楕円 149"/>
        <xdr:cNvSpPr/>
      </xdr:nvSpPr>
      <xdr:spPr>
        <a:xfrm>
          <a:off x="4902200" y="11137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136796</xdr:rowOff>
    </xdr:from>
    <xdr:ext cx="762000" cy="259045"/>
    <xdr:sp textlink="">
      <xdr:nvSpPr>
        <xdr:cNvPr id="151" name="財政構造の弾力性該当値テキスト"/>
        <xdr:cNvSpPr txBox="1"/>
      </xdr:nvSpPr>
      <xdr:spPr>
        <a:xfrm>
          <a:off x="5041900" y="11109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130937</xdr:rowOff>
    </xdr:from>
    <xdr:to>
      <xdr:col>19</xdr:col>
      <xdr:colOff>184150</xdr:colOff>
      <xdr:row>65</xdr:row>
      <xdr:rowOff>61087</xdr:rowOff>
    </xdr:to>
    <xdr:sp textlink="">
      <xdr:nvSpPr>
        <xdr:cNvPr id="152" name="楕円 151"/>
        <xdr:cNvSpPr/>
      </xdr:nvSpPr>
      <xdr:spPr>
        <a:xfrm>
          <a:off x="4064000" y="11103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45864</xdr:rowOff>
    </xdr:from>
    <xdr:ext cx="736600" cy="259045"/>
    <xdr:sp textlink="">
      <xdr:nvSpPr>
        <xdr:cNvPr id="153" name="テキスト ボックス 152"/>
        <xdr:cNvSpPr txBox="1"/>
      </xdr:nvSpPr>
      <xdr:spPr>
        <a:xfrm>
          <a:off x="3733800" y="111901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53721</xdr:rowOff>
    </xdr:from>
    <xdr:to>
      <xdr:col>15</xdr:col>
      <xdr:colOff>133350</xdr:colOff>
      <xdr:row>64</xdr:row>
      <xdr:rowOff>155321</xdr:rowOff>
    </xdr:to>
    <xdr:sp textlink="">
      <xdr:nvSpPr>
        <xdr:cNvPr id="154" name="楕円 153"/>
        <xdr:cNvSpPr/>
      </xdr:nvSpPr>
      <xdr:spPr>
        <a:xfrm>
          <a:off x="3175000" y="11026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140098</xdr:rowOff>
    </xdr:from>
    <xdr:ext cx="762000" cy="259045"/>
    <xdr:sp textlink="">
      <xdr:nvSpPr>
        <xdr:cNvPr id="155" name="テキスト ボックス 154"/>
        <xdr:cNvSpPr txBox="1"/>
      </xdr:nvSpPr>
      <xdr:spPr>
        <a:xfrm>
          <a:off x="2844800" y="11112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106680</xdr:rowOff>
    </xdr:from>
    <xdr:to>
      <xdr:col>11</xdr:col>
      <xdr:colOff>82550</xdr:colOff>
      <xdr:row>66</xdr:row>
      <xdr:rowOff>36830</xdr:rowOff>
    </xdr:to>
    <xdr:sp textlink="">
      <xdr:nvSpPr>
        <xdr:cNvPr id="156" name="楕円 155"/>
        <xdr:cNvSpPr/>
      </xdr:nvSpPr>
      <xdr:spPr>
        <a:xfrm>
          <a:off x="2286000" y="1125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21607</xdr:rowOff>
    </xdr:from>
    <xdr:ext cx="762000" cy="259045"/>
    <xdr:sp textlink="">
      <xdr:nvSpPr>
        <xdr:cNvPr id="157" name="テキスト ボックス 156"/>
        <xdr:cNvSpPr txBox="1"/>
      </xdr:nvSpPr>
      <xdr:spPr>
        <a:xfrm>
          <a:off x="1955800" y="1133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125984</xdr:rowOff>
    </xdr:from>
    <xdr:to>
      <xdr:col>7</xdr:col>
      <xdr:colOff>31750</xdr:colOff>
      <xdr:row>66</xdr:row>
      <xdr:rowOff>56134</xdr:rowOff>
    </xdr:to>
    <xdr:sp textlink="">
      <xdr:nvSpPr>
        <xdr:cNvPr id="158" name="楕円 157"/>
        <xdr:cNvSpPr/>
      </xdr:nvSpPr>
      <xdr:spPr>
        <a:xfrm>
          <a:off x="1397000" y="1127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40911</xdr:rowOff>
    </xdr:from>
    <xdr:ext cx="762000" cy="259045"/>
    <xdr:sp textlink="">
      <xdr:nvSpPr>
        <xdr:cNvPr id="159" name="テキスト ボックス 158"/>
        <xdr:cNvSpPr txBox="1"/>
      </xdr:nvSpPr>
      <xdr:spPr>
        <a:xfrm>
          <a:off x="1066800" y="11356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[719,720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を上回っているのは、保有している公共施設が多いため、施設の維持管理委託料に費用がかかっているためである。今後は公共施設等総合管理計画に基づいて利活用が難しい施設の統廃合や、必要に応じて指定管理者制度を検討し物件費の抑制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16777</xdr:rowOff>
    </xdr:from>
    <xdr:to>
      <xdr:col>23</xdr:col>
      <xdr:colOff>133350</xdr:colOff>
      <xdr:row>88</xdr:row>
      <xdr:rowOff>51291</xdr:rowOff>
    </xdr:to>
    <xdr:cxnSp macro="">
      <xdr:nvCxnSpPr>
        <xdr:cNvPr id="188" name="直線コネクタ 187"/>
        <xdr:cNvCxnSpPr/>
      </xdr:nvCxnSpPr>
      <xdr:spPr>
        <a:xfrm flipV="1">
          <a:off x="4953000" y="13904227"/>
          <a:ext cx="0" cy="12346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23368</xdr:rowOff>
    </xdr:from>
    <xdr:ext cx="762000" cy="259045"/>
    <xdr:sp textlink="">
      <xdr:nvSpPr>
        <xdr:cNvPr id="189" name="人件費・物件費等の状況最小値テキスト"/>
        <xdr:cNvSpPr txBox="1"/>
      </xdr:nvSpPr>
      <xdr:spPr>
        <a:xfrm>
          <a:off x="5041900" y="15110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3,327,538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51291</xdr:rowOff>
    </xdr:from>
    <xdr:to>
      <xdr:col>24</xdr:col>
      <xdr:colOff>12700</xdr:colOff>
      <xdr:row>88</xdr:row>
      <xdr:rowOff>51291</xdr:rowOff>
    </xdr:to>
    <xdr:cxnSp macro="">
      <xdr:nvCxnSpPr>
        <xdr:cNvPr id="190" name="直線コネクタ 189"/>
        <xdr:cNvCxnSpPr/>
      </xdr:nvCxnSpPr>
      <xdr:spPr>
        <a:xfrm>
          <a:off x="4864100" y="15138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103154</xdr:rowOff>
    </xdr:from>
    <xdr:ext cx="762000" cy="259045"/>
    <xdr:sp textlink="">
      <xdr:nvSpPr>
        <xdr:cNvPr id="191" name="人件費・物件費等の状況最大値テキスト"/>
        <xdr:cNvSpPr txBox="1"/>
      </xdr:nvSpPr>
      <xdr:spPr>
        <a:xfrm>
          <a:off x="5041900" y="13647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16777</xdr:rowOff>
    </xdr:from>
    <xdr:to>
      <xdr:col>24</xdr:col>
      <xdr:colOff>12700</xdr:colOff>
      <xdr:row>81</xdr:row>
      <xdr:rowOff>16777</xdr:rowOff>
    </xdr:to>
    <xdr:cxnSp macro="">
      <xdr:nvCxnSpPr>
        <xdr:cNvPr id="192" name="直線コネクタ 191"/>
        <xdr:cNvCxnSpPr/>
      </xdr:nvCxnSpPr>
      <xdr:spPr>
        <a:xfrm>
          <a:off x="4864100" y="13904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17666</xdr:rowOff>
    </xdr:from>
    <xdr:to>
      <xdr:col>23</xdr:col>
      <xdr:colOff>133350</xdr:colOff>
      <xdr:row>82</xdr:row>
      <xdr:rowOff>31214</xdr:rowOff>
    </xdr:to>
    <xdr:cxnSp macro="">
      <xdr:nvCxnSpPr>
        <xdr:cNvPr id="193" name="直線コネクタ 192"/>
        <xdr:cNvCxnSpPr/>
      </xdr:nvCxnSpPr>
      <xdr:spPr>
        <a:xfrm>
          <a:off x="4114800" y="14076566"/>
          <a:ext cx="838200" cy="13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117054</xdr:rowOff>
    </xdr:from>
    <xdr:ext cx="762000" cy="259045"/>
    <xdr:sp textlink="">
      <xdr:nvSpPr>
        <xdr:cNvPr id="194" name="人件費・物件費等の状況平均値テキスト"/>
        <xdr:cNvSpPr txBox="1"/>
      </xdr:nvSpPr>
      <xdr:spPr>
        <a:xfrm>
          <a:off x="5041900" y="138330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100527</xdr:rowOff>
    </xdr:from>
    <xdr:to>
      <xdr:col>23</xdr:col>
      <xdr:colOff>184150</xdr:colOff>
      <xdr:row>82</xdr:row>
      <xdr:rowOff>30677</xdr:rowOff>
    </xdr:to>
    <xdr:sp textlink="">
      <xdr:nvSpPr>
        <xdr:cNvPr id="195" name="フローチャート: 判断 194"/>
        <xdr:cNvSpPr/>
      </xdr:nvSpPr>
      <xdr:spPr>
        <a:xfrm>
          <a:off x="4902200" y="13987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166125</xdr:rowOff>
    </xdr:from>
    <xdr:to>
      <xdr:col>19</xdr:col>
      <xdr:colOff>133350</xdr:colOff>
      <xdr:row>82</xdr:row>
      <xdr:rowOff>17666</xdr:rowOff>
    </xdr:to>
    <xdr:cxnSp macro="">
      <xdr:nvCxnSpPr>
        <xdr:cNvPr id="196" name="直線コネクタ 195"/>
        <xdr:cNvCxnSpPr/>
      </xdr:nvCxnSpPr>
      <xdr:spPr>
        <a:xfrm>
          <a:off x="3225800" y="14053575"/>
          <a:ext cx="889000" cy="22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85618</xdr:rowOff>
    </xdr:from>
    <xdr:to>
      <xdr:col>19</xdr:col>
      <xdr:colOff>184150</xdr:colOff>
      <xdr:row>82</xdr:row>
      <xdr:rowOff>15768</xdr:rowOff>
    </xdr:to>
    <xdr:sp textlink="">
      <xdr:nvSpPr>
        <xdr:cNvPr id="197" name="フローチャート: 判断 196"/>
        <xdr:cNvSpPr/>
      </xdr:nvSpPr>
      <xdr:spPr>
        <a:xfrm>
          <a:off x="4064000" y="1397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25945</xdr:rowOff>
    </xdr:from>
    <xdr:ext cx="736600" cy="259045"/>
    <xdr:sp textlink="">
      <xdr:nvSpPr>
        <xdr:cNvPr id="198" name="テキスト ボックス 197"/>
        <xdr:cNvSpPr txBox="1"/>
      </xdr:nvSpPr>
      <xdr:spPr>
        <a:xfrm>
          <a:off x="3733800" y="13741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165610</xdr:rowOff>
    </xdr:from>
    <xdr:to>
      <xdr:col>15</xdr:col>
      <xdr:colOff>82550</xdr:colOff>
      <xdr:row>81</xdr:row>
      <xdr:rowOff>166125</xdr:rowOff>
    </xdr:to>
    <xdr:cxnSp macro="">
      <xdr:nvCxnSpPr>
        <xdr:cNvPr id="199" name="直線コネクタ 198"/>
        <xdr:cNvCxnSpPr/>
      </xdr:nvCxnSpPr>
      <xdr:spPr>
        <a:xfrm>
          <a:off x="2336800" y="14053060"/>
          <a:ext cx="889000" cy="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65624</xdr:rowOff>
    </xdr:from>
    <xdr:to>
      <xdr:col>15</xdr:col>
      <xdr:colOff>133350</xdr:colOff>
      <xdr:row>81</xdr:row>
      <xdr:rowOff>167224</xdr:rowOff>
    </xdr:to>
    <xdr:sp textlink="">
      <xdr:nvSpPr>
        <xdr:cNvPr id="200" name="フローチャート: 判断 199"/>
        <xdr:cNvSpPr/>
      </xdr:nvSpPr>
      <xdr:spPr>
        <a:xfrm>
          <a:off x="3175000" y="1395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5951</xdr:rowOff>
    </xdr:from>
    <xdr:ext cx="762000" cy="259045"/>
    <xdr:sp textlink="">
      <xdr:nvSpPr>
        <xdr:cNvPr id="201" name="テキスト ボックス 200"/>
        <xdr:cNvSpPr txBox="1"/>
      </xdr:nvSpPr>
      <xdr:spPr>
        <a:xfrm>
          <a:off x="2844800" y="13721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146896</xdr:rowOff>
    </xdr:from>
    <xdr:to>
      <xdr:col>11</xdr:col>
      <xdr:colOff>31750</xdr:colOff>
      <xdr:row>81</xdr:row>
      <xdr:rowOff>165610</xdr:rowOff>
    </xdr:to>
    <xdr:cxnSp macro="">
      <xdr:nvCxnSpPr>
        <xdr:cNvPr id="202" name="直線コネクタ 201"/>
        <xdr:cNvCxnSpPr/>
      </xdr:nvCxnSpPr>
      <xdr:spPr>
        <a:xfrm>
          <a:off x="1447800" y="14034346"/>
          <a:ext cx="889000" cy="18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69692</xdr:rowOff>
    </xdr:from>
    <xdr:to>
      <xdr:col>11</xdr:col>
      <xdr:colOff>82550</xdr:colOff>
      <xdr:row>81</xdr:row>
      <xdr:rowOff>171292</xdr:rowOff>
    </xdr:to>
    <xdr:sp textlink="">
      <xdr:nvSpPr>
        <xdr:cNvPr id="203" name="フローチャート: 判断 202"/>
        <xdr:cNvSpPr/>
      </xdr:nvSpPr>
      <xdr:spPr>
        <a:xfrm>
          <a:off x="2286000" y="1395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10019</xdr:rowOff>
    </xdr:from>
    <xdr:ext cx="762000" cy="259045"/>
    <xdr:sp textlink="">
      <xdr:nvSpPr>
        <xdr:cNvPr id="204" name="テキスト ボックス 203"/>
        <xdr:cNvSpPr txBox="1"/>
      </xdr:nvSpPr>
      <xdr:spPr>
        <a:xfrm>
          <a:off x="1955800" y="13726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63474</xdr:rowOff>
    </xdr:from>
    <xdr:to>
      <xdr:col>7</xdr:col>
      <xdr:colOff>31750</xdr:colOff>
      <xdr:row>81</xdr:row>
      <xdr:rowOff>165074</xdr:rowOff>
    </xdr:to>
    <xdr:sp textlink="">
      <xdr:nvSpPr>
        <xdr:cNvPr id="205" name="フローチャート: 判断 204"/>
        <xdr:cNvSpPr/>
      </xdr:nvSpPr>
      <xdr:spPr>
        <a:xfrm>
          <a:off x="1397000" y="13950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3801</xdr:rowOff>
    </xdr:from>
    <xdr:ext cx="762000" cy="259045"/>
    <xdr:sp textlink="">
      <xdr:nvSpPr>
        <xdr:cNvPr id="206" name="テキスト ボックス 205"/>
        <xdr:cNvSpPr txBox="1"/>
      </xdr:nvSpPr>
      <xdr:spPr>
        <a:xfrm>
          <a:off x="1066800" y="13719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151864</xdr:rowOff>
    </xdr:from>
    <xdr:to>
      <xdr:col>23</xdr:col>
      <xdr:colOff>184150</xdr:colOff>
      <xdr:row>82</xdr:row>
      <xdr:rowOff>82014</xdr:rowOff>
    </xdr:to>
    <xdr:sp textlink="">
      <xdr:nvSpPr>
        <xdr:cNvPr id="212" name="楕円 211"/>
        <xdr:cNvSpPr/>
      </xdr:nvSpPr>
      <xdr:spPr>
        <a:xfrm>
          <a:off x="4902200" y="14039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123941</xdr:rowOff>
    </xdr:from>
    <xdr:ext cx="762000" cy="259045"/>
    <xdr:sp textlink="">
      <xdr:nvSpPr>
        <xdr:cNvPr id="213" name="人件費・物件費等の状況該当値テキスト"/>
        <xdr:cNvSpPr txBox="1"/>
      </xdr:nvSpPr>
      <xdr:spPr>
        <a:xfrm>
          <a:off x="5041900" y="14011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138316</xdr:rowOff>
    </xdr:from>
    <xdr:to>
      <xdr:col>19</xdr:col>
      <xdr:colOff>184150</xdr:colOff>
      <xdr:row>82</xdr:row>
      <xdr:rowOff>68466</xdr:rowOff>
    </xdr:to>
    <xdr:sp textlink="">
      <xdr:nvSpPr>
        <xdr:cNvPr id="214" name="楕円 213"/>
        <xdr:cNvSpPr/>
      </xdr:nvSpPr>
      <xdr:spPr>
        <a:xfrm>
          <a:off x="4064000" y="14025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53243</xdr:rowOff>
    </xdr:from>
    <xdr:ext cx="736600" cy="259045"/>
    <xdr:sp textlink="">
      <xdr:nvSpPr>
        <xdr:cNvPr id="215" name="テキスト ボックス 214"/>
        <xdr:cNvSpPr txBox="1"/>
      </xdr:nvSpPr>
      <xdr:spPr>
        <a:xfrm>
          <a:off x="3733800" y="141121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115325</xdr:rowOff>
    </xdr:from>
    <xdr:to>
      <xdr:col>15</xdr:col>
      <xdr:colOff>133350</xdr:colOff>
      <xdr:row>82</xdr:row>
      <xdr:rowOff>45475</xdr:rowOff>
    </xdr:to>
    <xdr:sp textlink="">
      <xdr:nvSpPr>
        <xdr:cNvPr id="216" name="楕円 215"/>
        <xdr:cNvSpPr/>
      </xdr:nvSpPr>
      <xdr:spPr>
        <a:xfrm>
          <a:off x="3175000" y="1400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30252</xdr:rowOff>
    </xdr:from>
    <xdr:ext cx="762000" cy="259045"/>
    <xdr:sp textlink="">
      <xdr:nvSpPr>
        <xdr:cNvPr id="217" name="テキスト ボックス 216"/>
        <xdr:cNvSpPr txBox="1"/>
      </xdr:nvSpPr>
      <xdr:spPr>
        <a:xfrm>
          <a:off x="2844800" y="14089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114810</xdr:rowOff>
    </xdr:from>
    <xdr:to>
      <xdr:col>11</xdr:col>
      <xdr:colOff>82550</xdr:colOff>
      <xdr:row>82</xdr:row>
      <xdr:rowOff>44960</xdr:rowOff>
    </xdr:to>
    <xdr:sp textlink="">
      <xdr:nvSpPr>
        <xdr:cNvPr id="218" name="楕円 217"/>
        <xdr:cNvSpPr/>
      </xdr:nvSpPr>
      <xdr:spPr>
        <a:xfrm>
          <a:off x="2286000" y="1400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29737</xdr:rowOff>
    </xdr:from>
    <xdr:ext cx="762000" cy="259045"/>
    <xdr:sp textlink="">
      <xdr:nvSpPr>
        <xdr:cNvPr id="219" name="テキスト ボックス 218"/>
        <xdr:cNvSpPr txBox="1"/>
      </xdr:nvSpPr>
      <xdr:spPr>
        <a:xfrm>
          <a:off x="1955800" y="1408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96096</xdr:rowOff>
    </xdr:from>
    <xdr:to>
      <xdr:col>7</xdr:col>
      <xdr:colOff>31750</xdr:colOff>
      <xdr:row>82</xdr:row>
      <xdr:rowOff>26246</xdr:rowOff>
    </xdr:to>
    <xdr:sp textlink="">
      <xdr:nvSpPr>
        <xdr:cNvPr id="220" name="楕円 219"/>
        <xdr:cNvSpPr/>
      </xdr:nvSpPr>
      <xdr:spPr>
        <a:xfrm>
          <a:off x="1397000" y="13983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11023</xdr:rowOff>
    </xdr:from>
    <xdr:ext cx="762000" cy="259045"/>
    <xdr:sp textlink="">
      <xdr:nvSpPr>
        <xdr:cNvPr id="221" name="テキスト ボックス 220"/>
        <xdr:cNvSpPr txBox="1"/>
      </xdr:nvSpPr>
      <xdr:spPr>
        <a:xfrm>
          <a:off x="1066800" y="14069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人事院勧告による基本給の増加により前年度より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ポイント上昇した。今後も、職責に応じた組織体制の整備と給与の適正化に努めていき、組織機構の見直しなどを進める中で、職務及び給与体系の整備を行う。</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7" name="直線コネクタ 236"/>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textlink="">
      <xdr:nvSpPr>
        <xdr:cNvPr id="238" name="テキスト ボックス 237"/>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9" name="直線コネクタ 238"/>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textlink="">
      <xdr:nvSpPr>
        <xdr:cNvPr id="240" name="テキスト ボックス 239"/>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1" name="直線コネクタ 240"/>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textlink="">
      <xdr:nvSpPr>
        <xdr:cNvPr id="242" name="テキスト ボックス 241"/>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3" name="直線コネクタ 242"/>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textlink="">
      <xdr:nvSpPr>
        <xdr:cNvPr id="244" name="テキスト ボックス 243"/>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152908</xdr:rowOff>
    </xdr:from>
    <xdr:to>
      <xdr:col>81</xdr:col>
      <xdr:colOff>44450</xdr:colOff>
      <xdr:row>89</xdr:row>
      <xdr:rowOff>166370</xdr:rowOff>
    </xdr:to>
    <xdr:cxnSp macro="">
      <xdr:nvCxnSpPr>
        <xdr:cNvPr id="248" name="直線コネクタ 247"/>
        <xdr:cNvCxnSpPr/>
      </xdr:nvCxnSpPr>
      <xdr:spPr>
        <a:xfrm flipV="1">
          <a:off x="17018000" y="14040358"/>
          <a:ext cx="0" cy="13850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138447</xdr:rowOff>
    </xdr:from>
    <xdr:ext cx="762000" cy="259045"/>
    <xdr:sp textlink="">
      <xdr:nvSpPr>
        <xdr:cNvPr id="249" name="給与水準   （国との比較）最小値テキスト"/>
        <xdr:cNvSpPr txBox="1"/>
      </xdr:nvSpPr>
      <xdr:spPr>
        <a:xfrm>
          <a:off x="17106900" y="1539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166370</xdr:rowOff>
    </xdr:from>
    <xdr:to>
      <xdr:col>81</xdr:col>
      <xdr:colOff>133350</xdr:colOff>
      <xdr:row>89</xdr:row>
      <xdr:rowOff>166370</xdr:rowOff>
    </xdr:to>
    <xdr:cxnSp macro="">
      <xdr:nvCxnSpPr>
        <xdr:cNvPr id="250" name="直線コネクタ 249"/>
        <xdr:cNvCxnSpPr/>
      </xdr:nvCxnSpPr>
      <xdr:spPr>
        <a:xfrm>
          <a:off x="16929100" y="1542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67835</xdr:rowOff>
    </xdr:from>
    <xdr:ext cx="762000" cy="259045"/>
    <xdr:sp textlink="">
      <xdr:nvSpPr>
        <xdr:cNvPr id="251" name="給与水準   （国との比較）最大値テキスト"/>
        <xdr:cNvSpPr txBox="1"/>
      </xdr:nvSpPr>
      <xdr:spPr>
        <a:xfrm>
          <a:off x="17106900" y="1378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152908</xdr:rowOff>
    </xdr:from>
    <xdr:to>
      <xdr:col>81</xdr:col>
      <xdr:colOff>133350</xdr:colOff>
      <xdr:row>81</xdr:row>
      <xdr:rowOff>152908</xdr:rowOff>
    </xdr:to>
    <xdr:cxnSp macro="">
      <xdr:nvCxnSpPr>
        <xdr:cNvPr id="252" name="直線コネクタ 251"/>
        <xdr:cNvCxnSpPr/>
      </xdr:nvCxnSpPr>
      <xdr:spPr>
        <a:xfrm>
          <a:off x="16929100" y="14040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127763</xdr:rowOff>
    </xdr:from>
    <xdr:to>
      <xdr:col>81</xdr:col>
      <xdr:colOff>44450</xdr:colOff>
      <xdr:row>89</xdr:row>
      <xdr:rowOff>166370</xdr:rowOff>
    </xdr:to>
    <xdr:cxnSp macro="">
      <xdr:nvCxnSpPr>
        <xdr:cNvPr id="253" name="直線コネクタ 252"/>
        <xdr:cNvCxnSpPr/>
      </xdr:nvCxnSpPr>
      <xdr:spPr>
        <a:xfrm>
          <a:off x="16179800" y="15386813"/>
          <a:ext cx="838200" cy="38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84090</xdr:rowOff>
    </xdr:from>
    <xdr:ext cx="762000" cy="259045"/>
    <xdr:sp textlink="">
      <xdr:nvSpPr>
        <xdr:cNvPr id="254" name="給与水準   （国との比較）平均値テキスト"/>
        <xdr:cNvSpPr txBox="1"/>
      </xdr:nvSpPr>
      <xdr:spPr>
        <a:xfrm>
          <a:off x="17106900" y="148287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67563</xdr:rowOff>
    </xdr:from>
    <xdr:to>
      <xdr:col>81</xdr:col>
      <xdr:colOff>95250</xdr:colOff>
      <xdr:row>87</xdr:row>
      <xdr:rowOff>169163</xdr:rowOff>
    </xdr:to>
    <xdr:sp textlink="">
      <xdr:nvSpPr>
        <xdr:cNvPr id="255" name="フローチャート: 判断 254"/>
        <xdr:cNvSpPr/>
      </xdr:nvSpPr>
      <xdr:spPr>
        <a:xfrm>
          <a:off x="16967200" y="1498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89154</xdr:rowOff>
    </xdr:from>
    <xdr:to>
      <xdr:col>77</xdr:col>
      <xdr:colOff>44450</xdr:colOff>
      <xdr:row>89</xdr:row>
      <xdr:rowOff>127763</xdr:rowOff>
    </xdr:to>
    <xdr:cxnSp macro="">
      <xdr:nvCxnSpPr>
        <xdr:cNvPr id="256" name="直線コネクタ 255"/>
        <xdr:cNvCxnSpPr/>
      </xdr:nvCxnSpPr>
      <xdr:spPr>
        <a:xfrm>
          <a:off x="15290800" y="15348204"/>
          <a:ext cx="889000" cy="38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96520</xdr:rowOff>
    </xdr:from>
    <xdr:to>
      <xdr:col>77</xdr:col>
      <xdr:colOff>95250</xdr:colOff>
      <xdr:row>88</xdr:row>
      <xdr:rowOff>26670</xdr:rowOff>
    </xdr:to>
    <xdr:sp textlink="">
      <xdr:nvSpPr>
        <xdr:cNvPr id="257" name="フローチャート: 判断 256"/>
        <xdr:cNvSpPr/>
      </xdr:nvSpPr>
      <xdr:spPr>
        <a:xfrm>
          <a:off x="16129000" y="1501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36847</xdr:rowOff>
    </xdr:from>
    <xdr:ext cx="736600" cy="259045"/>
    <xdr:sp textlink="">
      <xdr:nvSpPr>
        <xdr:cNvPr id="258" name="テキスト ボックス 257"/>
        <xdr:cNvSpPr txBox="1"/>
      </xdr:nvSpPr>
      <xdr:spPr>
        <a:xfrm>
          <a:off x="15798800" y="14781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89154</xdr:rowOff>
    </xdr:from>
    <xdr:to>
      <xdr:col>72</xdr:col>
      <xdr:colOff>203200</xdr:colOff>
      <xdr:row>89</xdr:row>
      <xdr:rowOff>161544</xdr:rowOff>
    </xdr:to>
    <xdr:cxnSp macro="">
      <xdr:nvCxnSpPr>
        <xdr:cNvPr id="259" name="直線コネクタ 258"/>
        <xdr:cNvCxnSpPr/>
      </xdr:nvCxnSpPr>
      <xdr:spPr>
        <a:xfrm flipV="1">
          <a:off x="14401800" y="15348204"/>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101346</xdr:rowOff>
    </xdr:from>
    <xdr:to>
      <xdr:col>73</xdr:col>
      <xdr:colOff>44450</xdr:colOff>
      <xdr:row>88</xdr:row>
      <xdr:rowOff>31496</xdr:rowOff>
    </xdr:to>
    <xdr:sp textlink="">
      <xdr:nvSpPr>
        <xdr:cNvPr id="260" name="フローチャート: 判断 259"/>
        <xdr:cNvSpPr/>
      </xdr:nvSpPr>
      <xdr:spPr>
        <a:xfrm>
          <a:off x="15240000" y="1501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41673</xdr:rowOff>
    </xdr:from>
    <xdr:ext cx="762000" cy="259045"/>
    <xdr:sp textlink="">
      <xdr:nvSpPr>
        <xdr:cNvPr id="261" name="テキスト ボックス 260"/>
        <xdr:cNvSpPr txBox="1"/>
      </xdr:nvSpPr>
      <xdr:spPr>
        <a:xfrm>
          <a:off x="14909800" y="14786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127763</xdr:rowOff>
    </xdr:from>
    <xdr:to>
      <xdr:col>68</xdr:col>
      <xdr:colOff>152400</xdr:colOff>
      <xdr:row>89</xdr:row>
      <xdr:rowOff>161544</xdr:rowOff>
    </xdr:to>
    <xdr:cxnSp macro="">
      <xdr:nvCxnSpPr>
        <xdr:cNvPr id="262" name="直線コネクタ 261"/>
        <xdr:cNvCxnSpPr/>
      </xdr:nvCxnSpPr>
      <xdr:spPr>
        <a:xfrm>
          <a:off x="13512800" y="15386813"/>
          <a:ext cx="889000" cy="33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57913</xdr:rowOff>
    </xdr:from>
    <xdr:to>
      <xdr:col>68</xdr:col>
      <xdr:colOff>203200</xdr:colOff>
      <xdr:row>87</xdr:row>
      <xdr:rowOff>159513</xdr:rowOff>
    </xdr:to>
    <xdr:sp textlink="">
      <xdr:nvSpPr>
        <xdr:cNvPr id="263" name="フローチャート: 判断 262"/>
        <xdr:cNvSpPr/>
      </xdr:nvSpPr>
      <xdr:spPr>
        <a:xfrm>
          <a:off x="14351000" y="1497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169690</xdr:rowOff>
    </xdr:from>
    <xdr:ext cx="762000" cy="259045"/>
    <xdr:sp textlink="">
      <xdr:nvSpPr>
        <xdr:cNvPr id="264" name="テキスト ボックス 263"/>
        <xdr:cNvSpPr txBox="1"/>
      </xdr:nvSpPr>
      <xdr:spPr>
        <a:xfrm>
          <a:off x="14020800" y="14742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57913</xdr:rowOff>
    </xdr:from>
    <xdr:to>
      <xdr:col>64</xdr:col>
      <xdr:colOff>152400</xdr:colOff>
      <xdr:row>87</xdr:row>
      <xdr:rowOff>159513</xdr:rowOff>
    </xdr:to>
    <xdr:sp textlink="">
      <xdr:nvSpPr>
        <xdr:cNvPr id="265" name="フローチャート: 判断 264"/>
        <xdr:cNvSpPr/>
      </xdr:nvSpPr>
      <xdr:spPr>
        <a:xfrm>
          <a:off x="13462000" y="1497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169690</xdr:rowOff>
    </xdr:from>
    <xdr:ext cx="762000" cy="259045"/>
    <xdr:sp textlink="">
      <xdr:nvSpPr>
        <xdr:cNvPr id="266" name="テキスト ボックス 265"/>
        <xdr:cNvSpPr txBox="1"/>
      </xdr:nvSpPr>
      <xdr:spPr>
        <a:xfrm>
          <a:off x="13131800" y="14742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89</xdr:row>
      <xdr:rowOff>115570</xdr:rowOff>
    </xdr:from>
    <xdr:to>
      <xdr:col>81</xdr:col>
      <xdr:colOff>95250</xdr:colOff>
      <xdr:row>90</xdr:row>
      <xdr:rowOff>45720</xdr:rowOff>
    </xdr:to>
    <xdr:sp textlink="">
      <xdr:nvSpPr>
        <xdr:cNvPr id="272" name="楕円 271"/>
        <xdr:cNvSpPr/>
      </xdr:nvSpPr>
      <xdr:spPr>
        <a:xfrm>
          <a:off x="16967200" y="1537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89</xdr:row>
      <xdr:rowOff>11447</xdr:rowOff>
    </xdr:from>
    <xdr:ext cx="762000" cy="259045"/>
    <xdr:sp textlink="">
      <xdr:nvSpPr>
        <xdr:cNvPr id="273" name="給与水準   （国との比較）該当値テキスト"/>
        <xdr:cNvSpPr txBox="1"/>
      </xdr:nvSpPr>
      <xdr:spPr>
        <a:xfrm>
          <a:off x="17106900" y="1527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89</xdr:row>
      <xdr:rowOff>76963</xdr:rowOff>
    </xdr:from>
    <xdr:to>
      <xdr:col>77</xdr:col>
      <xdr:colOff>95250</xdr:colOff>
      <xdr:row>90</xdr:row>
      <xdr:rowOff>7113</xdr:rowOff>
    </xdr:to>
    <xdr:sp textlink="">
      <xdr:nvSpPr>
        <xdr:cNvPr id="274" name="楕円 273"/>
        <xdr:cNvSpPr/>
      </xdr:nvSpPr>
      <xdr:spPr>
        <a:xfrm>
          <a:off x="16129000" y="15336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163340</xdr:rowOff>
    </xdr:from>
    <xdr:ext cx="736600" cy="259045"/>
    <xdr:sp textlink="">
      <xdr:nvSpPr>
        <xdr:cNvPr id="275" name="テキスト ボックス 274"/>
        <xdr:cNvSpPr txBox="1"/>
      </xdr:nvSpPr>
      <xdr:spPr>
        <a:xfrm>
          <a:off x="15798800" y="15422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89</xdr:row>
      <xdr:rowOff>38354</xdr:rowOff>
    </xdr:from>
    <xdr:to>
      <xdr:col>73</xdr:col>
      <xdr:colOff>44450</xdr:colOff>
      <xdr:row>89</xdr:row>
      <xdr:rowOff>139954</xdr:rowOff>
    </xdr:to>
    <xdr:sp textlink="">
      <xdr:nvSpPr>
        <xdr:cNvPr id="276" name="楕円 275"/>
        <xdr:cNvSpPr/>
      </xdr:nvSpPr>
      <xdr:spPr>
        <a:xfrm>
          <a:off x="15240000" y="1529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124731</xdr:rowOff>
    </xdr:from>
    <xdr:ext cx="762000" cy="259045"/>
    <xdr:sp textlink="">
      <xdr:nvSpPr>
        <xdr:cNvPr id="277" name="テキスト ボックス 276"/>
        <xdr:cNvSpPr txBox="1"/>
      </xdr:nvSpPr>
      <xdr:spPr>
        <a:xfrm>
          <a:off x="14909800" y="15383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89</xdr:row>
      <xdr:rowOff>110744</xdr:rowOff>
    </xdr:from>
    <xdr:to>
      <xdr:col>68</xdr:col>
      <xdr:colOff>203200</xdr:colOff>
      <xdr:row>90</xdr:row>
      <xdr:rowOff>40894</xdr:rowOff>
    </xdr:to>
    <xdr:sp textlink="">
      <xdr:nvSpPr>
        <xdr:cNvPr id="278" name="楕円 277"/>
        <xdr:cNvSpPr/>
      </xdr:nvSpPr>
      <xdr:spPr>
        <a:xfrm>
          <a:off x="14351000" y="1536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90</xdr:row>
      <xdr:rowOff>25671</xdr:rowOff>
    </xdr:from>
    <xdr:ext cx="762000" cy="259045"/>
    <xdr:sp textlink="">
      <xdr:nvSpPr>
        <xdr:cNvPr id="279" name="テキスト ボックス 278"/>
        <xdr:cNvSpPr txBox="1"/>
      </xdr:nvSpPr>
      <xdr:spPr>
        <a:xfrm>
          <a:off x="14020800" y="15456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76963</xdr:rowOff>
    </xdr:from>
    <xdr:to>
      <xdr:col>64</xdr:col>
      <xdr:colOff>152400</xdr:colOff>
      <xdr:row>90</xdr:row>
      <xdr:rowOff>7113</xdr:rowOff>
    </xdr:to>
    <xdr:sp textlink="">
      <xdr:nvSpPr>
        <xdr:cNvPr id="280" name="楕円 279"/>
        <xdr:cNvSpPr/>
      </xdr:nvSpPr>
      <xdr:spPr>
        <a:xfrm>
          <a:off x="13462000" y="15336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163340</xdr:rowOff>
    </xdr:from>
    <xdr:ext cx="762000" cy="259045"/>
    <xdr:sp textlink="">
      <xdr:nvSpPr>
        <xdr:cNvPr id="281" name="テキスト ボックス 280"/>
        <xdr:cNvSpPr txBox="1"/>
      </xdr:nvSpPr>
      <xdr:spPr>
        <a:xfrm>
          <a:off x="13131800" y="15422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textlink="">
      <xdr:nvSpPr>
        <xdr:cNvPr id="283" name="テキスト ボックス 282"/>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textlink="">
      <xdr:nvSpPr>
        <xdr:cNvPr id="284" name="テキスト ボックス 283"/>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[30.48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組織機構の見直しを随時行い適正な人員配置を図ってきているが、人口減少が進んでいるため前年度から微増し、類似団体平均も上回る数値となっている。今後庁内</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DX</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を推進していくことで住民サービスを低下させることなく、業務の効率化を図り、更なる適正な人員配置に努める。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textlink="">
      <xdr:nvSpPr>
        <xdr:cNvPr id="299" name="テキスト ボックス 29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textlink="">
      <xdr:nvSpPr>
        <xdr:cNvPr id="301" name="テキスト ボックス 30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textlink="">
      <xdr:nvSpPr>
        <xdr:cNvPr id="303" name="テキスト ボックス 30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textlink="">
      <xdr:nvSpPr>
        <xdr:cNvPr id="305" name="テキスト ボックス 30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textlink="">
      <xdr:nvSpPr>
        <xdr:cNvPr id="307" name="テキスト ボックス 30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textlink="">
      <xdr:nvSpPr>
        <xdr:cNvPr id="309" name="テキスト ボックス 30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86668</xdr:rowOff>
    </xdr:from>
    <xdr:to>
      <xdr:col>81</xdr:col>
      <xdr:colOff>44450</xdr:colOff>
      <xdr:row>66</xdr:row>
      <xdr:rowOff>164362</xdr:rowOff>
    </xdr:to>
    <xdr:cxnSp macro="">
      <xdr:nvCxnSpPr>
        <xdr:cNvPr id="312" name="直線コネクタ 311"/>
        <xdr:cNvCxnSpPr/>
      </xdr:nvCxnSpPr>
      <xdr:spPr>
        <a:xfrm flipV="1">
          <a:off x="17018000" y="10030768"/>
          <a:ext cx="0" cy="14492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136439</xdr:rowOff>
    </xdr:from>
    <xdr:ext cx="762000" cy="259045"/>
    <xdr:sp textlink="">
      <xdr:nvSpPr>
        <xdr:cNvPr id="313" name="定員管理の状況最小値テキスト"/>
        <xdr:cNvSpPr txBox="1"/>
      </xdr:nvSpPr>
      <xdr:spPr>
        <a:xfrm>
          <a:off x="17106900" y="11452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164362</xdr:rowOff>
    </xdr:from>
    <xdr:to>
      <xdr:col>81</xdr:col>
      <xdr:colOff>133350</xdr:colOff>
      <xdr:row>66</xdr:row>
      <xdr:rowOff>164362</xdr:rowOff>
    </xdr:to>
    <xdr:cxnSp macro="">
      <xdr:nvCxnSpPr>
        <xdr:cNvPr id="314" name="直線コネクタ 313"/>
        <xdr:cNvCxnSpPr/>
      </xdr:nvCxnSpPr>
      <xdr:spPr>
        <a:xfrm>
          <a:off x="16929100" y="11480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1595</xdr:rowOff>
    </xdr:from>
    <xdr:ext cx="762000" cy="259045"/>
    <xdr:sp textlink="">
      <xdr:nvSpPr>
        <xdr:cNvPr id="315" name="定員管理の状況最大値テキスト"/>
        <xdr:cNvSpPr txBox="1"/>
      </xdr:nvSpPr>
      <xdr:spPr>
        <a:xfrm>
          <a:off x="17106900" y="9774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86668</xdr:rowOff>
    </xdr:from>
    <xdr:to>
      <xdr:col>81</xdr:col>
      <xdr:colOff>133350</xdr:colOff>
      <xdr:row>58</xdr:row>
      <xdr:rowOff>86668</xdr:rowOff>
    </xdr:to>
    <xdr:cxnSp macro="">
      <xdr:nvCxnSpPr>
        <xdr:cNvPr id="316" name="直線コネクタ 315"/>
        <xdr:cNvCxnSpPr/>
      </xdr:nvCxnSpPr>
      <xdr:spPr>
        <a:xfrm>
          <a:off x="16929100" y="10030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155025</xdr:rowOff>
    </xdr:from>
    <xdr:to>
      <xdr:col>81</xdr:col>
      <xdr:colOff>44450</xdr:colOff>
      <xdr:row>59</xdr:row>
      <xdr:rowOff>167894</xdr:rowOff>
    </xdr:to>
    <xdr:cxnSp macro="">
      <xdr:nvCxnSpPr>
        <xdr:cNvPr id="317" name="直線コネクタ 316"/>
        <xdr:cNvCxnSpPr/>
      </xdr:nvCxnSpPr>
      <xdr:spPr>
        <a:xfrm>
          <a:off x="16179800" y="10270575"/>
          <a:ext cx="838200" cy="1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88348</xdr:rowOff>
    </xdr:from>
    <xdr:ext cx="762000" cy="259045"/>
    <xdr:sp textlink="">
      <xdr:nvSpPr>
        <xdr:cNvPr id="318" name="定員管理の状況平均値テキスト"/>
        <xdr:cNvSpPr txBox="1"/>
      </xdr:nvSpPr>
      <xdr:spPr>
        <a:xfrm>
          <a:off x="17106900" y="10032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71821</xdr:rowOff>
    </xdr:from>
    <xdr:to>
      <xdr:col>81</xdr:col>
      <xdr:colOff>95250</xdr:colOff>
      <xdr:row>60</xdr:row>
      <xdr:rowOff>1971</xdr:rowOff>
    </xdr:to>
    <xdr:sp textlink="">
      <xdr:nvSpPr>
        <xdr:cNvPr id="319" name="フローチャート: 判断 318"/>
        <xdr:cNvSpPr/>
      </xdr:nvSpPr>
      <xdr:spPr>
        <a:xfrm>
          <a:off x="16967200" y="1018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154565</xdr:rowOff>
    </xdr:from>
    <xdr:to>
      <xdr:col>77</xdr:col>
      <xdr:colOff>44450</xdr:colOff>
      <xdr:row>59</xdr:row>
      <xdr:rowOff>155025</xdr:rowOff>
    </xdr:to>
    <xdr:cxnSp macro="">
      <xdr:nvCxnSpPr>
        <xdr:cNvPr id="320" name="直線コネクタ 319"/>
        <xdr:cNvCxnSpPr/>
      </xdr:nvCxnSpPr>
      <xdr:spPr>
        <a:xfrm>
          <a:off x="15290800" y="10270115"/>
          <a:ext cx="889000" cy="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54931</xdr:rowOff>
    </xdr:from>
    <xdr:to>
      <xdr:col>77</xdr:col>
      <xdr:colOff>95250</xdr:colOff>
      <xdr:row>59</xdr:row>
      <xdr:rowOff>156531</xdr:rowOff>
    </xdr:to>
    <xdr:sp textlink="">
      <xdr:nvSpPr>
        <xdr:cNvPr id="321" name="フローチャート: 判断 320"/>
        <xdr:cNvSpPr/>
      </xdr:nvSpPr>
      <xdr:spPr>
        <a:xfrm>
          <a:off x="16129000" y="10170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166708</xdr:rowOff>
    </xdr:from>
    <xdr:ext cx="736600" cy="259045"/>
    <xdr:sp textlink="">
      <xdr:nvSpPr>
        <xdr:cNvPr id="322" name="テキスト ボックス 321"/>
        <xdr:cNvSpPr txBox="1"/>
      </xdr:nvSpPr>
      <xdr:spPr>
        <a:xfrm>
          <a:off x="15798800" y="99393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145717</xdr:rowOff>
    </xdr:from>
    <xdr:to>
      <xdr:col>72</xdr:col>
      <xdr:colOff>203200</xdr:colOff>
      <xdr:row>59</xdr:row>
      <xdr:rowOff>154565</xdr:rowOff>
    </xdr:to>
    <xdr:cxnSp macro="">
      <xdr:nvCxnSpPr>
        <xdr:cNvPr id="323" name="直線コネクタ 322"/>
        <xdr:cNvCxnSpPr/>
      </xdr:nvCxnSpPr>
      <xdr:spPr>
        <a:xfrm>
          <a:off x="14401800" y="10261267"/>
          <a:ext cx="889000" cy="8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43440</xdr:rowOff>
    </xdr:from>
    <xdr:to>
      <xdr:col>73</xdr:col>
      <xdr:colOff>44450</xdr:colOff>
      <xdr:row>59</xdr:row>
      <xdr:rowOff>145040</xdr:rowOff>
    </xdr:to>
    <xdr:sp textlink="">
      <xdr:nvSpPr>
        <xdr:cNvPr id="324" name="フローチャート: 判断 323"/>
        <xdr:cNvSpPr/>
      </xdr:nvSpPr>
      <xdr:spPr>
        <a:xfrm>
          <a:off x="15240000" y="1015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155217</xdr:rowOff>
    </xdr:from>
    <xdr:ext cx="762000" cy="259045"/>
    <xdr:sp textlink="">
      <xdr:nvSpPr>
        <xdr:cNvPr id="325" name="テキスト ボックス 324"/>
        <xdr:cNvSpPr txBox="1"/>
      </xdr:nvSpPr>
      <xdr:spPr>
        <a:xfrm>
          <a:off x="14909800" y="9927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135261</xdr:rowOff>
    </xdr:from>
    <xdr:to>
      <xdr:col>68</xdr:col>
      <xdr:colOff>152400</xdr:colOff>
      <xdr:row>59</xdr:row>
      <xdr:rowOff>145717</xdr:rowOff>
    </xdr:to>
    <xdr:cxnSp macro="">
      <xdr:nvCxnSpPr>
        <xdr:cNvPr id="326" name="直線コネクタ 325"/>
        <xdr:cNvCxnSpPr/>
      </xdr:nvCxnSpPr>
      <xdr:spPr>
        <a:xfrm>
          <a:off x="13512800" y="10250811"/>
          <a:ext cx="889000" cy="10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49071</xdr:rowOff>
    </xdr:from>
    <xdr:to>
      <xdr:col>68</xdr:col>
      <xdr:colOff>203200</xdr:colOff>
      <xdr:row>59</xdr:row>
      <xdr:rowOff>150671</xdr:rowOff>
    </xdr:to>
    <xdr:sp textlink="">
      <xdr:nvSpPr>
        <xdr:cNvPr id="327" name="フローチャート: 判断 326"/>
        <xdr:cNvSpPr/>
      </xdr:nvSpPr>
      <xdr:spPr>
        <a:xfrm>
          <a:off x="14351000" y="10164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160848</xdr:rowOff>
    </xdr:from>
    <xdr:ext cx="762000" cy="259045"/>
    <xdr:sp textlink="">
      <xdr:nvSpPr>
        <xdr:cNvPr id="328" name="テキスト ボックス 327"/>
        <xdr:cNvSpPr txBox="1"/>
      </xdr:nvSpPr>
      <xdr:spPr>
        <a:xfrm>
          <a:off x="14020800" y="9933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59412</xdr:rowOff>
    </xdr:from>
    <xdr:to>
      <xdr:col>64</xdr:col>
      <xdr:colOff>152400</xdr:colOff>
      <xdr:row>59</xdr:row>
      <xdr:rowOff>161012</xdr:rowOff>
    </xdr:to>
    <xdr:sp textlink="">
      <xdr:nvSpPr>
        <xdr:cNvPr id="329" name="フローチャート: 判断 328"/>
        <xdr:cNvSpPr/>
      </xdr:nvSpPr>
      <xdr:spPr>
        <a:xfrm>
          <a:off x="13462000" y="1017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171189</xdr:rowOff>
    </xdr:from>
    <xdr:ext cx="762000" cy="259045"/>
    <xdr:sp textlink="">
      <xdr:nvSpPr>
        <xdr:cNvPr id="330" name="テキスト ボックス 329"/>
        <xdr:cNvSpPr txBox="1"/>
      </xdr:nvSpPr>
      <xdr:spPr>
        <a:xfrm>
          <a:off x="13131800" y="9943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117094</xdr:rowOff>
    </xdr:from>
    <xdr:to>
      <xdr:col>81</xdr:col>
      <xdr:colOff>95250</xdr:colOff>
      <xdr:row>60</xdr:row>
      <xdr:rowOff>47244</xdr:rowOff>
    </xdr:to>
    <xdr:sp textlink="">
      <xdr:nvSpPr>
        <xdr:cNvPr id="336" name="楕円 335"/>
        <xdr:cNvSpPr/>
      </xdr:nvSpPr>
      <xdr:spPr>
        <a:xfrm>
          <a:off x="16967200" y="1023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89171</xdr:rowOff>
    </xdr:from>
    <xdr:ext cx="762000" cy="259045"/>
    <xdr:sp textlink="">
      <xdr:nvSpPr>
        <xdr:cNvPr id="337" name="定員管理の状況該当値テキスト"/>
        <xdr:cNvSpPr txBox="1"/>
      </xdr:nvSpPr>
      <xdr:spPr>
        <a:xfrm>
          <a:off x="17106900" y="10204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104225</xdr:rowOff>
    </xdr:from>
    <xdr:to>
      <xdr:col>77</xdr:col>
      <xdr:colOff>95250</xdr:colOff>
      <xdr:row>60</xdr:row>
      <xdr:rowOff>34375</xdr:rowOff>
    </xdr:to>
    <xdr:sp textlink="">
      <xdr:nvSpPr>
        <xdr:cNvPr id="338" name="楕円 337"/>
        <xdr:cNvSpPr/>
      </xdr:nvSpPr>
      <xdr:spPr>
        <a:xfrm>
          <a:off x="16129000" y="1021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19152</xdr:rowOff>
    </xdr:from>
    <xdr:ext cx="736600" cy="259045"/>
    <xdr:sp textlink="">
      <xdr:nvSpPr>
        <xdr:cNvPr id="339" name="テキスト ボックス 338"/>
        <xdr:cNvSpPr txBox="1"/>
      </xdr:nvSpPr>
      <xdr:spPr>
        <a:xfrm>
          <a:off x="15798800" y="10306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103765</xdr:rowOff>
    </xdr:from>
    <xdr:to>
      <xdr:col>73</xdr:col>
      <xdr:colOff>44450</xdr:colOff>
      <xdr:row>60</xdr:row>
      <xdr:rowOff>33915</xdr:rowOff>
    </xdr:to>
    <xdr:sp textlink="">
      <xdr:nvSpPr>
        <xdr:cNvPr id="340" name="楕円 339"/>
        <xdr:cNvSpPr/>
      </xdr:nvSpPr>
      <xdr:spPr>
        <a:xfrm>
          <a:off x="15240000" y="1021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18692</xdr:rowOff>
    </xdr:from>
    <xdr:ext cx="762000" cy="259045"/>
    <xdr:sp textlink="">
      <xdr:nvSpPr>
        <xdr:cNvPr id="341" name="テキスト ボックス 340"/>
        <xdr:cNvSpPr txBox="1"/>
      </xdr:nvSpPr>
      <xdr:spPr>
        <a:xfrm>
          <a:off x="14909800" y="10305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94917</xdr:rowOff>
    </xdr:from>
    <xdr:to>
      <xdr:col>68</xdr:col>
      <xdr:colOff>203200</xdr:colOff>
      <xdr:row>60</xdr:row>
      <xdr:rowOff>25067</xdr:rowOff>
    </xdr:to>
    <xdr:sp textlink="">
      <xdr:nvSpPr>
        <xdr:cNvPr id="342" name="楕円 341"/>
        <xdr:cNvSpPr/>
      </xdr:nvSpPr>
      <xdr:spPr>
        <a:xfrm>
          <a:off x="14351000" y="10210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9844</xdr:rowOff>
    </xdr:from>
    <xdr:ext cx="762000" cy="259045"/>
    <xdr:sp textlink="">
      <xdr:nvSpPr>
        <xdr:cNvPr id="343" name="テキスト ボックス 342"/>
        <xdr:cNvSpPr txBox="1"/>
      </xdr:nvSpPr>
      <xdr:spPr>
        <a:xfrm>
          <a:off x="14020800" y="10296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84461</xdr:rowOff>
    </xdr:from>
    <xdr:to>
      <xdr:col>64</xdr:col>
      <xdr:colOff>152400</xdr:colOff>
      <xdr:row>60</xdr:row>
      <xdr:rowOff>14611</xdr:rowOff>
    </xdr:to>
    <xdr:sp textlink="">
      <xdr:nvSpPr>
        <xdr:cNvPr id="344" name="楕円 343"/>
        <xdr:cNvSpPr/>
      </xdr:nvSpPr>
      <xdr:spPr>
        <a:xfrm>
          <a:off x="13462000" y="1020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170838</xdr:rowOff>
    </xdr:from>
    <xdr:ext cx="762000" cy="259045"/>
    <xdr:sp textlink="">
      <xdr:nvSpPr>
        <xdr:cNvPr id="345" name="テキスト ボックス 344"/>
        <xdr:cNvSpPr txBox="1"/>
      </xdr:nvSpPr>
      <xdr:spPr>
        <a:xfrm>
          <a:off x="13131800" y="10286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実質公債費比率は</a:t>
          </a:r>
          <a:r>
            <a:rPr kumimoji="1" lang="en-US" altLang="ja-JP" sz="1300">
              <a:latin typeface="ＭＳ Ｐゴシック" panose="020B0600070205080204" pitchFamily="50" charset="-128"/>
              <a:ea typeface="ＭＳ Ｐゴシック" panose="020B0600070205080204" pitchFamily="50" charset="-128"/>
            </a:rPr>
            <a:t>10.2</a:t>
          </a:r>
          <a:r>
            <a:rPr kumimoji="1" lang="ja-JP" altLang="en-US" sz="1300">
              <a:latin typeface="ＭＳ Ｐゴシック" panose="020B0600070205080204" pitchFamily="50" charset="-128"/>
              <a:ea typeface="ＭＳ Ｐゴシック" panose="020B0600070205080204" pitchFamily="50" charset="-128"/>
            </a:rPr>
            <a:t>で前年度に比べて</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ポイント減少したが、元利償還金の増加や特定財源の減少により単年度では増加傾向となっている。令和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年度で元利償還金のピークは過ぎるが今後も大規模借入が見込まれるため、</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地方債の新規発行額は元利償還額の総額を上回らない額とする町の方針に基づき、適切な地方債の運用を行い健全な財政運営に努めていく。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2" name="直線コネクタ 361"/>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textlink="">
      <xdr:nvSpPr>
        <xdr:cNvPr id="363" name="テキスト ボックス 362"/>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4" name="直線コネクタ 363"/>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textlink="">
      <xdr:nvSpPr>
        <xdr:cNvPr id="365" name="テキスト ボックス 364"/>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6" name="直線コネクタ 365"/>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textlink="">
      <xdr:nvSpPr>
        <xdr:cNvPr id="367" name="テキスト ボックス 366"/>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8" name="直線コネクタ 367"/>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textlink="">
      <xdr:nvSpPr>
        <xdr:cNvPr id="369" name="テキスト ボックス 368"/>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0" name="直線コネクタ 369"/>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153247</xdr:rowOff>
    </xdr:from>
    <xdr:to>
      <xdr:col>81</xdr:col>
      <xdr:colOff>44450</xdr:colOff>
      <xdr:row>45</xdr:row>
      <xdr:rowOff>41910</xdr:rowOff>
    </xdr:to>
    <xdr:cxnSp macro="">
      <xdr:nvCxnSpPr>
        <xdr:cNvPr id="373" name="直線コネクタ 372"/>
        <xdr:cNvCxnSpPr/>
      </xdr:nvCxnSpPr>
      <xdr:spPr>
        <a:xfrm flipV="1">
          <a:off x="17018000" y="6325447"/>
          <a:ext cx="0" cy="14317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textlink="">
      <xdr:nvSpPr>
        <xdr:cNvPr id="374" name="公債費負担の状況最小値テキスト"/>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5" name="直線コネクタ 374"/>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68174</xdr:rowOff>
    </xdr:from>
    <xdr:ext cx="762000" cy="259045"/>
    <xdr:sp textlink="">
      <xdr:nvSpPr>
        <xdr:cNvPr id="376" name="公債費負担の状況最大値テキスト"/>
        <xdr:cNvSpPr txBox="1"/>
      </xdr:nvSpPr>
      <xdr:spPr>
        <a:xfrm>
          <a:off x="17106900" y="60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153247</xdr:rowOff>
    </xdr:from>
    <xdr:to>
      <xdr:col>81</xdr:col>
      <xdr:colOff>133350</xdr:colOff>
      <xdr:row>36</xdr:row>
      <xdr:rowOff>153247</xdr:rowOff>
    </xdr:to>
    <xdr:cxnSp macro="">
      <xdr:nvCxnSpPr>
        <xdr:cNvPr id="377" name="直線コネクタ 376"/>
        <xdr:cNvCxnSpPr/>
      </xdr:nvCxnSpPr>
      <xdr:spPr>
        <a:xfrm>
          <a:off x="16929100" y="63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30904</xdr:rowOff>
    </xdr:from>
    <xdr:to>
      <xdr:col>81</xdr:col>
      <xdr:colOff>44450</xdr:colOff>
      <xdr:row>43</xdr:row>
      <xdr:rowOff>38946</xdr:rowOff>
    </xdr:to>
    <xdr:cxnSp macro="">
      <xdr:nvCxnSpPr>
        <xdr:cNvPr id="378" name="直線コネクタ 377"/>
        <xdr:cNvCxnSpPr/>
      </xdr:nvCxnSpPr>
      <xdr:spPr>
        <a:xfrm flipV="1">
          <a:off x="16179800" y="7403254"/>
          <a:ext cx="83820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106273</xdr:rowOff>
    </xdr:from>
    <xdr:ext cx="762000" cy="259045"/>
    <xdr:sp textlink="">
      <xdr:nvSpPr>
        <xdr:cNvPr id="379" name="公債費負担の状況平均値テキスト"/>
        <xdr:cNvSpPr txBox="1"/>
      </xdr:nvSpPr>
      <xdr:spPr>
        <a:xfrm>
          <a:off x="17106900" y="69642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89746</xdr:rowOff>
    </xdr:from>
    <xdr:to>
      <xdr:col>81</xdr:col>
      <xdr:colOff>95250</xdr:colOff>
      <xdr:row>42</xdr:row>
      <xdr:rowOff>19896</xdr:rowOff>
    </xdr:to>
    <xdr:sp textlink="">
      <xdr:nvSpPr>
        <xdr:cNvPr id="380" name="フローチャート: 判断 379"/>
        <xdr:cNvSpPr/>
      </xdr:nvSpPr>
      <xdr:spPr>
        <a:xfrm>
          <a:off x="169672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38946</xdr:rowOff>
    </xdr:from>
    <xdr:to>
      <xdr:col>77</xdr:col>
      <xdr:colOff>44450</xdr:colOff>
      <xdr:row>43</xdr:row>
      <xdr:rowOff>111337</xdr:rowOff>
    </xdr:to>
    <xdr:cxnSp macro="">
      <xdr:nvCxnSpPr>
        <xdr:cNvPr id="381" name="直線コネクタ 380"/>
        <xdr:cNvCxnSpPr/>
      </xdr:nvCxnSpPr>
      <xdr:spPr>
        <a:xfrm flipV="1">
          <a:off x="15290800" y="7411296"/>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textlink="">
      <xdr:nvSpPr>
        <xdr:cNvPr id="382" name="フローチャート: 判断 381"/>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161307</xdr:rowOff>
    </xdr:from>
    <xdr:ext cx="736600" cy="259045"/>
    <xdr:sp textlink="">
      <xdr:nvSpPr>
        <xdr:cNvPr id="383" name="テキスト ボックス 382"/>
        <xdr:cNvSpPr txBox="1"/>
      </xdr:nvSpPr>
      <xdr:spPr>
        <a:xfrm>
          <a:off x="15798800" y="684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111337</xdr:rowOff>
    </xdr:from>
    <xdr:to>
      <xdr:col>72</xdr:col>
      <xdr:colOff>203200</xdr:colOff>
      <xdr:row>44</xdr:row>
      <xdr:rowOff>36406</xdr:rowOff>
    </xdr:to>
    <xdr:cxnSp macro="">
      <xdr:nvCxnSpPr>
        <xdr:cNvPr id="384" name="直線コネクタ 383"/>
        <xdr:cNvCxnSpPr/>
      </xdr:nvCxnSpPr>
      <xdr:spPr>
        <a:xfrm flipV="1">
          <a:off x="14401800" y="7483687"/>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33444</xdr:rowOff>
    </xdr:from>
    <xdr:to>
      <xdr:col>73</xdr:col>
      <xdr:colOff>44450</xdr:colOff>
      <xdr:row>41</xdr:row>
      <xdr:rowOff>135044</xdr:rowOff>
    </xdr:to>
    <xdr:sp textlink="">
      <xdr:nvSpPr>
        <xdr:cNvPr id="385" name="フローチャート: 判断 384"/>
        <xdr:cNvSpPr/>
      </xdr:nvSpPr>
      <xdr:spPr>
        <a:xfrm>
          <a:off x="15240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145221</xdr:rowOff>
    </xdr:from>
    <xdr:ext cx="762000" cy="259045"/>
    <xdr:sp textlink="">
      <xdr:nvSpPr>
        <xdr:cNvPr id="386" name="テキスト ボックス 385"/>
        <xdr:cNvSpPr txBox="1"/>
      </xdr:nvSpPr>
      <xdr:spPr>
        <a:xfrm>
          <a:off x="14909800" y="683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36406</xdr:rowOff>
    </xdr:from>
    <xdr:to>
      <xdr:col>68</xdr:col>
      <xdr:colOff>152400</xdr:colOff>
      <xdr:row>44</xdr:row>
      <xdr:rowOff>108796</xdr:rowOff>
    </xdr:to>
    <xdr:cxnSp macro="">
      <xdr:nvCxnSpPr>
        <xdr:cNvPr id="387" name="直線コネクタ 386"/>
        <xdr:cNvCxnSpPr/>
      </xdr:nvCxnSpPr>
      <xdr:spPr>
        <a:xfrm flipV="1">
          <a:off x="13512800" y="7580206"/>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146050</xdr:rowOff>
    </xdr:from>
    <xdr:to>
      <xdr:col>68</xdr:col>
      <xdr:colOff>203200</xdr:colOff>
      <xdr:row>42</xdr:row>
      <xdr:rowOff>76200</xdr:rowOff>
    </xdr:to>
    <xdr:sp textlink="">
      <xdr:nvSpPr>
        <xdr:cNvPr id="388" name="フローチャート: 判断 387"/>
        <xdr:cNvSpPr/>
      </xdr:nvSpPr>
      <xdr:spPr>
        <a:xfrm>
          <a:off x="14351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86377</xdr:rowOff>
    </xdr:from>
    <xdr:ext cx="762000" cy="259045"/>
    <xdr:sp textlink="">
      <xdr:nvSpPr>
        <xdr:cNvPr id="389" name="テキスト ボックス 388"/>
        <xdr:cNvSpPr txBox="1"/>
      </xdr:nvSpPr>
      <xdr:spPr>
        <a:xfrm>
          <a:off x="14020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textlink="">
      <xdr:nvSpPr>
        <xdr:cNvPr id="390" name="フローチャート: 判断 389"/>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38117</xdr:rowOff>
    </xdr:from>
    <xdr:ext cx="762000" cy="259045"/>
    <xdr:sp textlink="">
      <xdr:nvSpPr>
        <xdr:cNvPr id="391" name="テキスト ボックス 390"/>
        <xdr:cNvSpPr txBox="1"/>
      </xdr:nvSpPr>
      <xdr:spPr>
        <a:xfrm>
          <a:off x="13131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151554</xdr:rowOff>
    </xdr:from>
    <xdr:to>
      <xdr:col>81</xdr:col>
      <xdr:colOff>95250</xdr:colOff>
      <xdr:row>43</xdr:row>
      <xdr:rowOff>81704</xdr:rowOff>
    </xdr:to>
    <xdr:sp textlink="">
      <xdr:nvSpPr>
        <xdr:cNvPr id="397" name="楕円 396"/>
        <xdr:cNvSpPr/>
      </xdr:nvSpPr>
      <xdr:spPr>
        <a:xfrm>
          <a:off x="16967200" y="735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123631</xdr:rowOff>
    </xdr:from>
    <xdr:ext cx="762000" cy="259045"/>
    <xdr:sp textlink="">
      <xdr:nvSpPr>
        <xdr:cNvPr id="398" name="公債費負担の状況該当値テキスト"/>
        <xdr:cNvSpPr txBox="1"/>
      </xdr:nvSpPr>
      <xdr:spPr>
        <a:xfrm>
          <a:off x="17106900" y="7324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159596</xdr:rowOff>
    </xdr:from>
    <xdr:to>
      <xdr:col>77</xdr:col>
      <xdr:colOff>95250</xdr:colOff>
      <xdr:row>43</xdr:row>
      <xdr:rowOff>89746</xdr:rowOff>
    </xdr:to>
    <xdr:sp textlink="">
      <xdr:nvSpPr>
        <xdr:cNvPr id="399" name="楕円 398"/>
        <xdr:cNvSpPr/>
      </xdr:nvSpPr>
      <xdr:spPr>
        <a:xfrm>
          <a:off x="16129000" y="736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74523</xdr:rowOff>
    </xdr:from>
    <xdr:ext cx="736600" cy="259045"/>
    <xdr:sp textlink="">
      <xdr:nvSpPr>
        <xdr:cNvPr id="400" name="テキスト ボックス 399"/>
        <xdr:cNvSpPr txBox="1"/>
      </xdr:nvSpPr>
      <xdr:spPr>
        <a:xfrm>
          <a:off x="15798800" y="7446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60537</xdr:rowOff>
    </xdr:from>
    <xdr:to>
      <xdr:col>73</xdr:col>
      <xdr:colOff>44450</xdr:colOff>
      <xdr:row>43</xdr:row>
      <xdr:rowOff>162137</xdr:rowOff>
    </xdr:to>
    <xdr:sp textlink="">
      <xdr:nvSpPr>
        <xdr:cNvPr id="401" name="楕円 400"/>
        <xdr:cNvSpPr/>
      </xdr:nvSpPr>
      <xdr:spPr>
        <a:xfrm>
          <a:off x="15240000" y="743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146914</xdr:rowOff>
    </xdr:from>
    <xdr:ext cx="762000" cy="259045"/>
    <xdr:sp textlink="">
      <xdr:nvSpPr>
        <xdr:cNvPr id="402" name="テキスト ボックス 401"/>
        <xdr:cNvSpPr txBox="1"/>
      </xdr:nvSpPr>
      <xdr:spPr>
        <a:xfrm>
          <a:off x="14909800" y="7519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157056</xdr:rowOff>
    </xdr:from>
    <xdr:to>
      <xdr:col>68</xdr:col>
      <xdr:colOff>203200</xdr:colOff>
      <xdr:row>44</xdr:row>
      <xdr:rowOff>87206</xdr:rowOff>
    </xdr:to>
    <xdr:sp textlink="">
      <xdr:nvSpPr>
        <xdr:cNvPr id="403" name="楕円 402"/>
        <xdr:cNvSpPr/>
      </xdr:nvSpPr>
      <xdr:spPr>
        <a:xfrm>
          <a:off x="14351000" y="752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71983</xdr:rowOff>
    </xdr:from>
    <xdr:ext cx="762000" cy="259045"/>
    <xdr:sp textlink="">
      <xdr:nvSpPr>
        <xdr:cNvPr id="404" name="テキスト ボックス 403"/>
        <xdr:cNvSpPr txBox="1"/>
      </xdr:nvSpPr>
      <xdr:spPr>
        <a:xfrm>
          <a:off x="14020800" y="7615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57996</xdr:rowOff>
    </xdr:from>
    <xdr:to>
      <xdr:col>64</xdr:col>
      <xdr:colOff>152400</xdr:colOff>
      <xdr:row>44</xdr:row>
      <xdr:rowOff>159596</xdr:rowOff>
    </xdr:to>
    <xdr:sp textlink="">
      <xdr:nvSpPr>
        <xdr:cNvPr id="405" name="楕円 404"/>
        <xdr:cNvSpPr/>
      </xdr:nvSpPr>
      <xdr:spPr>
        <a:xfrm>
          <a:off x="13462000" y="760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144373</xdr:rowOff>
    </xdr:from>
    <xdr:ext cx="762000" cy="259045"/>
    <xdr:sp textlink="">
      <xdr:nvSpPr>
        <xdr:cNvPr id="406" name="テキスト ボックス 405"/>
        <xdr:cNvSpPr txBox="1"/>
      </xdr:nvSpPr>
      <xdr:spPr>
        <a:xfrm>
          <a:off x="13131800" y="768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年度過疎対策事業債の償還完了等による地方債現在高が減少したことや公共下水道事業特別会計の公営企業化による公営企業等繰入見込額の減少により</a:t>
          </a:r>
          <a:r>
            <a:rPr kumimoji="1" lang="en-US" altLang="ja-JP" sz="1300">
              <a:latin typeface="ＭＳ Ｐゴシック" panose="020B0600070205080204" pitchFamily="50" charset="-128"/>
              <a:ea typeface="ＭＳ Ｐゴシック" panose="020B0600070205080204" pitchFamily="50" charset="-128"/>
            </a:rPr>
            <a:t>6.8</a:t>
          </a:r>
          <a:r>
            <a:rPr kumimoji="1" lang="ja-JP" altLang="en-US" sz="1300">
              <a:latin typeface="ＭＳ Ｐゴシック" panose="020B0600070205080204" pitchFamily="50" charset="-128"/>
              <a:ea typeface="ＭＳ Ｐゴシック" panose="020B0600070205080204" pitchFamily="50" charset="-128"/>
            </a:rPr>
            <a:t>ポイント減少した。今年度から認定こども園の建設工事が本格的に始まり、小中学校のエアコン設置工事も予定されていることから大規模な起債借り入れが見込まれるため、事業実施の適正化を図り、財政の健全化に努める。</a:t>
          </a:r>
        </a:p>
      </xdr:txBody>
    </xdr:sp>
    <xdr:clientData/>
  </xdr:twoCellAnchor>
  <xdr:oneCellAnchor>
    <xdr:from>
      <xdr:col>61</xdr:col>
      <xdr:colOff>6350</xdr:colOff>
      <xdr:row>10</xdr:row>
      <xdr:rowOff>63500</xdr:rowOff>
    </xdr:from>
    <xdr:ext cx="298543" cy="225703"/>
    <xdr:sp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3" name="直線コネクタ 422"/>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textlink="">
      <xdr:nvSpPr>
        <xdr:cNvPr id="424" name="テキスト ボックス 423"/>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5" name="直線コネクタ 424"/>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textlink="">
      <xdr:nvSpPr>
        <xdr:cNvPr id="426" name="テキスト ボックス 425"/>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7" name="直線コネクタ 426"/>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textlink="">
      <xdr:nvSpPr>
        <xdr:cNvPr id="428" name="テキスト ボックス 427"/>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9" name="直線コネクタ 428"/>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textlink="">
      <xdr:nvSpPr>
        <xdr:cNvPr id="430" name="テキスト ボックス 429"/>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1" name="直線コネクタ 430"/>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textlink="">
      <xdr:nvSpPr>
        <xdr:cNvPr id="432" name="テキスト ボックス 431"/>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3" name="直線コネクタ 432"/>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textlink="">
      <xdr:nvSpPr>
        <xdr:cNvPr id="434" name="テキスト ボックス 433"/>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37132</xdr:rowOff>
    </xdr:to>
    <xdr:cxnSp macro="">
      <xdr:nvCxnSpPr>
        <xdr:cNvPr id="437" name="直線コネクタ 436"/>
        <xdr:cNvCxnSpPr/>
      </xdr:nvCxnSpPr>
      <xdr:spPr>
        <a:xfrm flipV="1">
          <a:off x="17018000" y="2313214"/>
          <a:ext cx="0" cy="16672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9209</xdr:rowOff>
    </xdr:from>
    <xdr:ext cx="762000" cy="259045"/>
    <xdr:sp textlink="">
      <xdr:nvSpPr>
        <xdr:cNvPr id="438" name="将来負担の状況最小値テキスト"/>
        <xdr:cNvSpPr txBox="1"/>
      </xdr:nvSpPr>
      <xdr:spPr>
        <a:xfrm>
          <a:off x="17106900" y="3952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37132</xdr:rowOff>
    </xdr:from>
    <xdr:to>
      <xdr:col>81</xdr:col>
      <xdr:colOff>133350</xdr:colOff>
      <xdr:row>23</xdr:row>
      <xdr:rowOff>37132</xdr:rowOff>
    </xdr:to>
    <xdr:cxnSp macro="">
      <xdr:nvCxnSpPr>
        <xdr:cNvPr id="439" name="直線コネクタ 438"/>
        <xdr:cNvCxnSpPr/>
      </xdr:nvCxnSpPr>
      <xdr:spPr>
        <a:xfrm>
          <a:off x="16929100" y="3980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textlink="">
      <xdr:nvSpPr>
        <xdr:cNvPr id="440"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1" name="直線コネクタ 440"/>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125912</xdr:rowOff>
    </xdr:from>
    <xdr:to>
      <xdr:col>81</xdr:col>
      <xdr:colOff>44450</xdr:colOff>
      <xdr:row>18</xdr:row>
      <xdr:rowOff>32597</xdr:rowOff>
    </xdr:to>
    <xdr:cxnSp macro="">
      <xdr:nvCxnSpPr>
        <xdr:cNvPr id="442" name="直線コネクタ 441"/>
        <xdr:cNvCxnSpPr/>
      </xdr:nvCxnSpPr>
      <xdr:spPr>
        <a:xfrm flipV="1">
          <a:off x="16179800" y="3040562"/>
          <a:ext cx="838200" cy="78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textlink="">
      <xdr:nvSpPr>
        <xdr:cNvPr id="443" name="将来負担の状況平均値テキスト"/>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textlink="">
      <xdr:nvSpPr>
        <xdr:cNvPr id="444" name="フローチャート: 判断 443"/>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32597</xdr:rowOff>
    </xdr:from>
    <xdr:to>
      <xdr:col>77</xdr:col>
      <xdr:colOff>44450</xdr:colOff>
      <xdr:row>18</xdr:row>
      <xdr:rowOff>88900</xdr:rowOff>
    </xdr:to>
    <xdr:cxnSp macro="">
      <xdr:nvCxnSpPr>
        <xdr:cNvPr id="445" name="直線コネクタ 444"/>
        <xdr:cNvCxnSpPr/>
      </xdr:nvCxnSpPr>
      <xdr:spPr>
        <a:xfrm flipV="1">
          <a:off x="15290800" y="3118697"/>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textlink="">
      <xdr:nvSpPr>
        <xdr:cNvPr id="446" name="フローチャート: 判断 445"/>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textlink="">
      <xdr:nvSpPr>
        <xdr:cNvPr id="447" name="テキスト ボックス 446"/>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88900</xdr:rowOff>
    </xdr:from>
    <xdr:to>
      <xdr:col>72</xdr:col>
      <xdr:colOff>203200</xdr:colOff>
      <xdr:row>19</xdr:row>
      <xdr:rowOff>156452</xdr:rowOff>
    </xdr:to>
    <xdr:cxnSp macro="">
      <xdr:nvCxnSpPr>
        <xdr:cNvPr id="448" name="直線コネクタ 447"/>
        <xdr:cNvCxnSpPr/>
      </xdr:nvCxnSpPr>
      <xdr:spPr>
        <a:xfrm flipV="1">
          <a:off x="14401800" y="3175000"/>
          <a:ext cx="889000" cy="239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textlink="">
      <xdr:nvSpPr>
        <xdr:cNvPr id="449" name="フローチャート: 判断 448"/>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textlink="">
      <xdr:nvSpPr>
        <xdr:cNvPr id="450" name="テキスト ボックス 449"/>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156452</xdr:rowOff>
    </xdr:from>
    <xdr:to>
      <xdr:col>68</xdr:col>
      <xdr:colOff>152400</xdr:colOff>
      <xdr:row>20</xdr:row>
      <xdr:rowOff>17175</xdr:rowOff>
    </xdr:to>
    <xdr:cxnSp macro="">
      <xdr:nvCxnSpPr>
        <xdr:cNvPr id="451" name="直線コネクタ 450"/>
        <xdr:cNvCxnSpPr/>
      </xdr:nvCxnSpPr>
      <xdr:spPr>
        <a:xfrm flipV="1">
          <a:off x="13512800" y="3414002"/>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33564</xdr:rowOff>
    </xdr:from>
    <xdr:to>
      <xdr:col>68</xdr:col>
      <xdr:colOff>203200</xdr:colOff>
      <xdr:row>13</xdr:row>
      <xdr:rowOff>135164</xdr:rowOff>
    </xdr:to>
    <xdr:sp textlink="">
      <xdr:nvSpPr>
        <xdr:cNvPr id="452" name="フローチャート: 判断 451"/>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textlink="">
      <xdr:nvSpPr>
        <xdr:cNvPr id="453" name="テキスト ボックス 452"/>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textlink="">
      <xdr:nvSpPr>
        <xdr:cNvPr id="454" name="フローチャート: 判断 453"/>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textlink="">
      <xdr:nvSpPr>
        <xdr:cNvPr id="455" name="テキスト ボックス 454"/>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75112</xdr:rowOff>
    </xdr:from>
    <xdr:to>
      <xdr:col>81</xdr:col>
      <xdr:colOff>95250</xdr:colOff>
      <xdr:row>18</xdr:row>
      <xdr:rowOff>5262</xdr:rowOff>
    </xdr:to>
    <xdr:sp textlink="">
      <xdr:nvSpPr>
        <xdr:cNvPr id="461" name="楕円 460"/>
        <xdr:cNvSpPr/>
      </xdr:nvSpPr>
      <xdr:spPr>
        <a:xfrm>
          <a:off x="16967200" y="2989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47189</xdr:rowOff>
    </xdr:from>
    <xdr:ext cx="762000" cy="259045"/>
    <xdr:sp textlink="">
      <xdr:nvSpPr>
        <xdr:cNvPr id="462" name="将来負担の状況該当値テキスト"/>
        <xdr:cNvSpPr txBox="1"/>
      </xdr:nvSpPr>
      <xdr:spPr>
        <a:xfrm>
          <a:off x="17106900" y="2961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153247</xdr:rowOff>
    </xdr:from>
    <xdr:to>
      <xdr:col>77</xdr:col>
      <xdr:colOff>95250</xdr:colOff>
      <xdr:row>18</xdr:row>
      <xdr:rowOff>83397</xdr:rowOff>
    </xdr:to>
    <xdr:sp textlink="">
      <xdr:nvSpPr>
        <xdr:cNvPr id="463" name="楕円 462"/>
        <xdr:cNvSpPr/>
      </xdr:nvSpPr>
      <xdr:spPr>
        <a:xfrm>
          <a:off x="16129000" y="3067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68174</xdr:rowOff>
    </xdr:from>
    <xdr:ext cx="736600" cy="259045"/>
    <xdr:sp textlink="">
      <xdr:nvSpPr>
        <xdr:cNvPr id="464" name="テキスト ボックス 463"/>
        <xdr:cNvSpPr txBox="1"/>
      </xdr:nvSpPr>
      <xdr:spPr>
        <a:xfrm>
          <a:off x="15798800" y="31542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38100</xdr:rowOff>
    </xdr:from>
    <xdr:to>
      <xdr:col>73</xdr:col>
      <xdr:colOff>44450</xdr:colOff>
      <xdr:row>18</xdr:row>
      <xdr:rowOff>139700</xdr:rowOff>
    </xdr:to>
    <xdr:sp textlink="">
      <xdr:nvSpPr>
        <xdr:cNvPr id="465" name="楕円 464"/>
        <xdr:cNvSpPr/>
      </xdr:nvSpPr>
      <xdr:spPr>
        <a:xfrm>
          <a:off x="15240000" y="312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124477</xdr:rowOff>
    </xdr:from>
    <xdr:ext cx="762000" cy="259045"/>
    <xdr:sp textlink="">
      <xdr:nvSpPr>
        <xdr:cNvPr id="466" name="テキスト ボックス 465"/>
        <xdr:cNvSpPr txBox="1"/>
      </xdr:nvSpPr>
      <xdr:spPr>
        <a:xfrm>
          <a:off x="149098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105652</xdr:rowOff>
    </xdr:from>
    <xdr:to>
      <xdr:col>68</xdr:col>
      <xdr:colOff>203200</xdr:colOff>
      <xdr:row>20</xdr:row>
      <xdr:rowOff>35802</xdr:rowOff>
    </xdr:to>
    <xdr:sp textlink="">
      <xdr:nvSpPr>
        <xdr:cNvPr id="467" name="楕円 466"/>
        <xdr:cNvSpPr/>
      </xdr:nvSpPr>
      <xdr:spPr>
        <a:xfrm>
          <a:off x="14351000" y="336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20579</xdr:rowOff>
    </xdr:from>
    <xdr:ext cx="762000" cy="259045"/>
    <xdr:sp textlink="">
      <xdr:nvSpPr>
        <xdr:cNvPr id="468" name="テキスト ボックス 467"/>
        <xdr:cNvSpPr txBox="1"/>
      </xdr:nvSpPr>
      <xdr:spPr>
        <a:xfrm>
          <a:off x="14020800" y="3449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137825</xdr:rowOff>
    </xdr:from>
    <xdr:to>
      <xdr:col>64</xdr:col>
      <xdr:colOff>152400</xdr:colOff>
      <xdr:row>20</xdr:row>
      <xdr:rowOff>67975</xdr:rowOff>
    </xdr:to>
    <xdr:sp textlink="">
      <xdr:nvSpPr>
        <xdr:cNvPr id="469" name="楕円 468"/>
        <xdr:cNvSpPr/>
      </xdr:nvSpPr>
      <xdr:spPr>
        <a:xfrm>
          <a:off x="13462000" y="3395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52752</xdr:rowOff>
    </xdr:from>
    <xdr:ext cx="762000" cy="259045"/>
    <xdr:sp textlink="">
      <xdr:nvSpPr>
        <xdr:cNvPr id="470" name="テキスト ボックス 469"/>
        <xdr:cNvSpPr txBox="1"/>
      </xdr:nvSpPr>
      <xdr:spPr>
        <a:xfrm>
          <a:off x="13131800" y="3481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北海道上川町</a:t>
          </a:r>
        </a:p>
      </xdr:txBody>
    </xdr:sp>
    <xdr:clientData/>
  </xdr:twoCellAnchor>
  <xdr:twoCellAnchor>
    <xdr:from>
      <xdr:col>81</xdr:col>
      <xdr:colOff>117475</xdr:colOff>
      <xdr:row>1</xdr:row>
      <xdr:rowOff>19050</xdr:rowOff>
    </xdr:from>
    <xdr:to>
      <xdr:col>94</xdr:col>
      <xdr:colOff>177800</xdr:colOff>
      <xdr:row>4</xdr:row>
      <xdr:rowOff>63500</xdr:rowOff>
    </xdr:to>
    <xdr:sp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3,150
3,057
1,049.47
6,129,483
5,831,613
259,239
3,669,273
6,812,313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63.3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人事院勧告により基本給が上昇したが管理職や再任用職員の退職により令和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ポイント減少した。今後も基本給の上昇が見込まれるため組織機構の随時見直しや、庁内</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DX</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を推進していくことで業務の効率化を図り、更なる適正な人員配置に努める。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62230</xdr:rowOff>
    </xdr:from>
    <xdr:to>
      <xdr:col>24</xdr:col>
      <xdr:colOff>25400</xdr:colOff>
      <xdr:row>40</xdr:row>
      <xdr:rowOff>73660</xdr:rowOff>
    </xdr:to>
    <xdr:cxnSp macro="">
      <xdr:nvCxnSpPr>
        <xdr:cNvPr id="61" name="直線コネクタ 60"/>
        <xdr:cNvCxnSpPr/>
      </xdr:nvCxnSpPr>
      <xdr:spPr>
        <a:xfrm flipV="1">
          <a:off x="4826000" y="572008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textlink="">
      <xdr:nvSpPr>
        <xdr:cNvPr id="62" name="人件費最小値テキスト"/>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148607</xdr:rowOff>
    </xdr:from>
    <xdr:ext cx="762000" cy="259045"/>
    <xdr:sp textlink="">
      <xdr:nvSpPr>
        <xdr:cNvPr id="64" name="人件費最大値テキスト"/>
        <xdr:cNvSpPr txBox="1"/>
      </xdr:nvSpPr>
      <xdr:spPr>
        <a:xfrm>
          <a:off x="4914900" y="546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62230</xdr:rowOff>
    </xdr:from>
    <xdr:to>
      <xdr:col>24</xdr:col>
      <xdr:colOff>114300</xdr:colOff>
      <xdr:row>33</xdr:row>
      <xdr:rowOff>62230</xdr:rowOff>
    </xdr:to>
    <xdr:cxnSp macro="">
      <xdr:nvCxnSpPr>
        <xdr:cNvPr id="65" name="直線コネクタ 64"/>
        <xdr:cNvCxnSpPr/>
      </xdr:nvCxnSpPr>
      <xdr:spPr>
        <a:xfrm>
          <a:off x="4737100" y="57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39370</xdr:rowOff>
    </xdr:from>
    <xdr:to>
      <xdr:col>24</xdr:col>
      <xdr:colOff>25400</xdr:colOff>
      <xdr:row>35</xdr:row>
      <xdr:rowOff>73660</xdr:rowOff>
    </xdr:to>
    <xdr:cxnSp macro="">
      <xdr:nvCxnSpPr>
        <xdr:cNvPr id="66" name="直線コネクタ 65"/>
        <xdr:cNvCxnSpPr/>
      </xdr:nvCxnSpPr>
      <xdr:spPr>
        <a:xfrm flipV="1">
          <a:off x="3987800" y="604012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29227</xdr:rowOff>
    </xdr:from>
    <xdr:ext cx="762000" cy="259045"/>
    <xdr:sp textlink="">
      <xdr:nvSpPr>
        <xdr:cNvPr id="67" name="人件費平均値テキスト"/>
        <xdr:cNvSpPr txBox="1"/>
      </xdr:nvSpPr>
      <xdr:spPr>
        <a:xfrm>
          <a:off x="4914900" y="6201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57150</xdr:rowOff>
    </xdr:from>
    <xdr:to>
      <xdr:col>24</xdr:col>
      <xdr:colOff>76200</xdr:colOff>
      <xdr:row>36</xdr:row>
      <xdr:rowOff>158750</xdr:rowOff>
    </xdr:to>
    <xdr:sp textlink="">
      <xdr:nvSpPr>
        <xdr:cNvPr id="68" name="フローチャート: 判断 67"/>
        <xdr:cNvSpPr/>
      </xdr:nvSpPr>
      <xdr:spPr>
        <a:xfrm>
          <a:off x="4775200" y="622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39370</xdr:rowOff>
    </xdr:from>
    <xdr:to>
      <xdr:col>19</xdr:col>
      <xdr:colOff>187325</xdr:colOff>
      <xdr:row>35</xdr:row>
      <xdr:rowOff>73660</xdr:rowOff>
    </xdr:to>
    <xdr:cxnSp macro="">
      <xdr:nvCxnSpPr>
        <xdr:cNvPr id="69" name="直線コネクタ 68"/>
        <xdr:cNvCxnSpPr/>
      </xdr:nvCxnSpPr>
      <xdr:spPr>
        <a:xfrm>
          <a:off x="3098800" y="604012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26670</xdr:rowOff>
    </xdr:from>
    <xdr:to>
      <xdr:col>20</xdr:col>
      <xdr:colOff>38100</xdr:colOff>
      <xdr:row>36</xdr:row>
      <xdr:rowOff>128270</xdr:rowOff>
    </xdr:to>
    <xdr:sp textlink="">
      <xdr:nvSpPr>
        <xdr:cNvPr id="70" name="フローチャート: 判断 69"/>
        <xdr:cNvSpPr/>
      </xdr:nvSpPr>
      <xdr:spPr>
        <a:xfrm>
          <a:off x="3937000" y="619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113047</xdr:rowOff>
    </xdr:from>
    <xdr:ext cx="736600" cy="259045"/>
    <xdr:sp textlink="">
      <xdr:nvSpPr>
        <xdr:cNvPr id="71" name="テキスト ボックス 70"/>
        <xdr:cNvSpPr txBox="1"/>
      </xdr:nvSpPr>
      <xdr:spPr>
        <a:xfrm>
          <a:off x="3606800" y="6285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39370</xdr:rowOff>
    </xdr:from>
    <xdr:to>
      <xdr:col>15</xdr:col>
      <xdr:colOff>98425</xdr:colOff>
      <xdr:row>35</xdr:row>
      <xdr:rowOff>130810</xdr:rowOff>
    </xdr:to>
    <xdr:cxnSp macro="">
      <xdr:nvCxnSpPr>
        <xdr:cNvPr id="72" name="直線コネクタ 71"/>
        <xdr:cNvCxnSpPr/>
      </xdr:nvCxnSpPr>
      <xdr:spPr>
        <a:xfrm flipV="1">
          <a:off x="2209800" y="60401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0</xdr:rowOff>
    </xdr:from>
    <xdr:to>
      <xdr:col>15</xdr:col>
      <xdr:colOff>149225</xdr:colOff>
      <xdr:row>36</xdr:row>
      <xdr:rowOff>101600</xdr:rowOff>
    </xdr:to>
    <xdr:sp textlink="">
      <xdr:nvSpPr>
        <xdr:cNvPr id="73" name="フローチャート: 判断 72"/>
        <xdr:cNvSpPr/>
      </xdr:nvSpPr>
      <xdr:spPr>
        <a:xfrm>
          <a:off x="3048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86377</xdr:rowOff>
    </xdr:from>
    <xdr:ext cx="762000" cy="259045"/>
    <xdr:sp textlink="">
      <xdr:nvSpPr>
        <xdr:cNvPr id="74" name="テキスト ボックス 73"/>
        <xdr:cNvSpPr txBox="1"/>
      </xdr:nvSpPr>
      <xdr:spPr>
        <a:xfrm>
          <a:off x="2717800" y="625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130810</xdr:rowOff>
    </xdr:from>
    <xdr:to>
      <xdr:col>11</xdr:col>
      <xdr:colOff>9525</xdr:colOff>
      <xdr:row>36</xdr:row>
      <xdr:rowOff>35560</xdr:rowOff>
    </xdr:to>
    <xdr:cxnSp macro="">
      <xdr:nvCxnSpPr>
        <xdr:cNvPr id="75" name="直線コネクタ 74"/>
        <xdr:cNvCxnSpPr/>
      </xdr:nvCxnSpPr>
      <xdr:spPr>
        <a:xfrm flipV="1">
          <a:off x="1320800" y="61315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91440</xdr:rowOff>
    </xdr:from>
    <xdr:to>
      <xdr:col>11</xdr:col>
      <xdr:colOff>60325</xdr:colOff>
      <xdr:row>37</xdr:row>
      <xdr:rowOff>21590</xdr:rowOff>
    </xdr:to>
    <xdr:sp textlink="">
      <xdr:nvSpPr>
        <xdr:cNvPr id="76" name="フローチャート: 判断 75"/>
        <xdr:cNvSpPr/>
      </xdr:nvSpPr>
      <xdr:spPr>
        <a:xfrm>
          <a:off x="2159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6367</xdr:rowOff>
    </xdr:from>
    <xdr:ext cx="762000" cy="259045"/>
    <xdr:sp textlink="">
      <xdr:nvSpPr>
        <xdr:cNvPr id="77" name="テキスト ボックス 76"/>
        <xdr:cNvSpPr txBox="1"/>
      </xdr:nvSpPr>
      <xdr:spPr>
        <a:xfrm>
          <a:off x="1828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30480</xdr:rowOff>
    </xdr:from>
    <xdr:to>
      <xdr:col>6</xdr:col>
      <xdr:colOff>171450</xdr:colOff>
      <xdr:row>36</xdr:row>
      <xdr:rowOff>132080</xdr:rowOff>
    </xdr:to>
    <xdr:sp textlink="">
      <xdr:nvSpPr>
        <xdr:cNvPr id="78" name="フローチャート: 判断 77"/>
        <xdr:cNvSpPr/>
      </xdr:nvSpPr>
      <xdr:spPr>
        <a:xfrm>
          <a:off x="1270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116857</xdr:rowOff>
    </xdr:from>
    <xdr:ext cx="762000" cy="259045"/>
    <xdr:sp textlink="">
      <xdr:nvSpPr>
        <xdr:cNvPr id="79" name="テキスト ボックス 78"/>
        <xdr:cNvSpPr txBox="1"/>
      </xdr:nvSpPr>
      <xdr:spPr>
        <a:xfrm>
          <a:off x="939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160020</xdr:rowOff>
    </xdr:from>
    <xdr:to>
      <xdr:col>24</xdr:col>
      <xdr:colOff>76200</xdr:colOff>
      <xdr:row>35</xdr:row>
      <xdr:rowOff>90170</xdr:rowOff>
    </xdr:to>
    <xdr:sp textlink="">
      <xdr:nvSpPr>
        <xdr:cNvPr id="85" name="楕円 84"/>
        <xdr:cNvSpPr/>
      </xdr:nvSpPr>
      <xdr:spPr>
        <a:xfrm>
          <a:off x="4775200" y="59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5097</xdr:rowOff>
    </xdr:from>
    <xdr:ext cx="762000" cy="259045"/>
    <xdr:sp textlink="">
      <xdr:nvSpPr>
        <xdr:cNvPr id="86" name="人件費該当値テキスト"/>
        <xdr:cNvSpPr txBox="1"/>
      </xdr:nvSpPr>
      <xdr:spPr>
        <a:xfrm>
          <a:off x="49149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22860</xdr:rowOff>
    </xdr:from>
    <xdr:to>
      <xdr:col>20</xdr:col>
      <xdr:colOff>38100</xdr:colOff>
      <xdr:row>35</xdr:row>
      <xdr:rowOff>124460</xdr:rowOff>
    </xdr:to>
    <xdr:sp textlink="">
      <xdr:nvSpPr>
        <xdr:cNvPr id="87" name="楕円 86"/>
        <xdr:cNvSpPr/>
      </xdr:nvSpPr>
      <xdr:spPr>
        <a:xfrm>
          <a:off x="3937000" y="6023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134637</xdr:rowOff>
    </xdr:from>
    <xdr:ext cx="736600" cy="259045"/>
    <xdr:sp textlink="">
      <xdr:nvSpPr>
        <xdr:cNvPr id="88" name="テキスト ボックス 87"/>
        <xdr:cNvSpPr txBox="1"/>
      </xdr:nvSpPr>
      <xdr:spPr>
        <a:xfrm>
          <a:off x="3606800" y="5792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160020</xdr:rowOff>
    </xdr:from>
    <xdr:to>
      <xdr:col>15</xdr:col>
      <xdr:colOff>149225</xdr:colOff>
      <xdr:row>35</xdr:row>
      <xdr:rowOff>90170</xdr:rowOff>
    </xdr:to>
    <xdr:sp textlink="">
      <xdr:nvSpPr>
        <xdr:cNvPr id="89" name="楕円 88"/>
        <xdr:cNvSpPr/>
      </xdr:nvSpPr>
      <xdr:spPr>
        <a:xfrm>
          <a:off x="3048000" y="59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100347</xdr:rowOff>
    </xdr:from>
    <xdr:ext cx="762000" cy="259045"/>
    <xdr:sp textlink="">
      <xdr:nvSpPr>
        <xdr:cNvPr id="90" name="テキスト ボックス 89"/>
        <xdr:cNvSpPr txBox="1"/>
      </xdr:nvSpPr>
      <xdr:spPr>
        <a:xfrm>
          <a:off x="2717800" y="575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80010</xdr:rowOff>
    </xdr:from>
    <xdr:to>
      <xdr:col>11</xdr:col>
      <xdr:colOff>60325</xdr:colOff>
      <xdr:row>36</xdr:row>
      <xdr:rowOff>10160</xdr:rowOff>
    </xdr:to>
    <xdr:sp textlink="">
      <xdr:nvSpPr>
        <xdr:cNvPr id="91" name="楕円 90"/>
        <xdr:cNvSpPr/>
      </xdr:nvSpPr>
      <xdr:spPr>
        <a:xfrm>
          <a:off x="21590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20337</xdr:rowOff>
    </xdr:from>
    <xdr:ext cx="762000" cy="259045"/>
    <xdr:sp textlink="">
      <xdr:nvSpPr>
        <xdr:cNvPr id="92" name="テキスト ボックス 91"/>
        <xdr:cNvSpPr txBox="1"/>
      </xdr:nvSpPr>
      <xdr:spPr>
        <a:xfrm>
          <a:off x="1828800" y="584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156210</xdr:rowOff>
    </xdr:from>
    <xdr:to>
      <xdr:col>6</xdr:col>
      <xdr:colOff>171450</xdr:colOff>
      <xdr:row>36</xdr:row>
      <xdr:rowOff>86360</xdr:rowOff>
    </xdr:to>
    <xdr:sp textlink="">
      <xdr:nvSpPr>
        <xdr:cNvPr id="93" name="楕円 92"/>
        <xdr:cNvSpPr/>
      </xdr:nvSpPr>
      <xdr:spPr>
        <a:xfrm>
          <a:off x="1270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96537</xdr:rowOff>
    </xdr:from>
    <xdr:ext cx="762000" cy="259045"/>
    <xdr:sp textlink="">
      <xdr:nvSpPr>
        <xdr:cNvPr id="94" name="テキスト ボックス 93"/>
        <xdr:cNvSpPr txBox="1"/>
      </xdr:nvSpPr>
      <xdr:spPr>
        <a:xfrm>
          <a:off x="939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昇し、依然として類似団体平均を上回る数値で推移している。町では保有している公共施設が多いため、人件費の上昇による施設維持管理委託料の上昇が見込まれるため、公共施設等総合管理計画に基づき利活用のない施設の統廃合や必要に応じて指定管理者制度の導入を検討し、物件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40132</xdr:rowOff>
    </xdr:from>
    <xdr:to>
      <xdr:col>82</xdr:col>
      <xdr:colOff>107950</xdr:colOff>
      <xdr:row>21</xdr:row>
      <xdr:rowOff>147574</xdr:rowOff>
    </xdr:to>
    <xdr:cxnSp macro="">
      <xdr:nvCxnSpPr>
        <xdr:cNvPr id="119" name="直線コネクタ 118"/>
        <xdr:cNvCxnSpPr/>
      </xdr:nvCxnSpPr>
      <xdr:spPr>
        <a:xfrm flipV="1">
          <a:off x="16510000" y="2440432"/>
          <a:ext cx="0" cy="1307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119651</xdr:rowOff>
    </xdr:from>
    <xdr:ext cx="762000" cy="259045"/>
    <xdr:sp textlink="">
      <xdr:nvSpPr>
        <xdr:cNvPr id="120" name="物件費最小値テキスト"/>
        <xdr:cNvSpPr txBox="1"/>
      </xdr:nvSpPr>
      <xdr:spPr>
        <a:xfrm>
          <a:off x="16598900" y="3720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147574</xdr:rowOff>
    </xdr:from>
    <xdr:to>
      <xdr:col>82</xdr:col>
      <xdr:colOff>196850</xdr:colOff>
      <xdr:row>21</xdr:row>
      <xdr:rowOff>147574</xdr:rowOff>
    </xdr:to>
    <xdr:cxnSp macro="">
      <xdr:nvCxnSpPr>
        <xdr:cNvPr id="121" name="直線コネクタ 120"/>
        <xdr:cNvCxnSpPr/>
      </xdr:nvCxnSpPr>
      <xdr:spPr>
        <a:xfrm>
          <a:off x="16421100" y="3748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126509</xdr:rowOff>
    </xdr:from>
    <xdr:ext cx="762000" cy="259045"/>
    <xdr:sp textlink="">
      <xdr:nvSpPr>
        <xdr:cNvPr id="122" name="物件費最大値テキスト"/>
        <xdr:cNvSpPr txBox="1"/>
      </xdr:nvSpPr>
      <xdr:spPr>
        <a:xfrm>
          <a:off x="16598900" y="2183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40132</xdr:rowOff>
    </xdr:from>
    <xdr:to>
      <xdr:col>82</xdr:col>
      <xdr:colOff>196850</xdr:colOff>
      <xdr:row>14</xdr:row>
      <xdr:rowOff>40132</xdr:rowOff>
    </xdr:to>
    <xdr:cxnSp macro="">
      <xdr:nvCxnSpPr>
        <xdr:cNvPr id="123" name="直線コネクタ 122"/>
        <xdr:cNvCxnSpPr/>
      </xdr:nvCxnSpPr>
      <xdr:spPr>
        <a:xfrm>
          <a:off x="16421100" y="2440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10414</xdr:rowOff>
    </xdr:from>
    <xdr:to>
      <xdr:col>82</xdr:col>
      <xdr:colOff>107950</xdr:colOff>
      <xdr:row>19</xdr:row>
      <xdr:rowOff>37846</xdr:rowOff>
    </xdr:to>
    <xdr:cxnSp macro="">
      <xdr:nvCxnSpPr>
        <xdr:cNvPr id="124" name="直線コネクタ 123"/>
        <xdr:cNvCxnSpPr/>
      </xdr:nvCxnSpPr>
      <xdr:spPr>
        <a:xfrm>
          <a:off x="15671800" y="326796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17289</xdr:rowOff>
    </xdr:from>
    <xdr:ext cx="762000" cy="259045"/>
    <xdr:sp textlink="">
      <xdr:nvSpPr>
        <xdr:cNvPr id="125" name="物件費平均値テキスト"/>
        <xdr:cNvSpPr txBox="1"/>
      </xdr:nvSpPr>
      <xdr:spPr>
        <a:xfrm>
          <a:off x="16598900" y="2760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762</xdr:rowOff>
    </xdr:from>
    <xdr:to>
      <xdr:col>82</xdr:col>
      <xdr:colOff>158750</xdr:colOff>
      <xdr:row>17</xdr:row>
      <xdr:rowOff>102362</xdr:rowOff>
    </xdr:to>
    <xdr:sp textlink="">
      <xdr:nvSpPr>
        <xdr:cNvPr id="126" name="フローチャート: 判断 125"/>
        <xdr:cNvSpPr/>
      </xdr:nvSpPr>
      <xdr:spPr>
        <a:xfrm>
          <a:off x="16459200" y="2915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127000</xdr:rowOff>
    </xdr:from>
    <xdr:to>
      <xdr:col>78</xdr:col>
      <xdr:colOff>69850</xdr:colOff>
      <xdr:row>19</xdr:row>
      <xdr:rowOff>10414</xdr:rowOff>
    </xdr:to>
    <xdr:cxnSp macro="">
      <xdr:nvCxnSpPr>
        <xdr:cNvPr id="127" name="直線コネクタ 126"/>
        <xdr:cNvCxnSpPr/>
      </xdr:nvCxnSpPr>
      <xdr:spPr>
        <a:xfrm>
          <a:off x="14782800" y="321310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158496</xdr:rowOff>
    </xdr:from>
    <xdr:to>
      <xdr:col>78</xdr:col>
      <xdr:colOff>120650</xdr:colOff>
      <xdr:row>17</xdr:row>
      <xdr:rowOff>88646</xdr:rowOff>
    </xdr:to>
    <xdr:sp textlink="">
      <xdr:nvSpPr>
        <xdr:cNvPr id="128" name="フローチャート: 判断 127"/>
        <xdr:cNvSpPr/>
      </xdr:nvSpPr>
      <xdr:spPr>
        <a:xfrm>
          <a:off x="15621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98823</xdr:rowOff>
    </xdr:from>
    <xdr:ext cx="736600" cy="259045"/>
    <xdr:sp textlink="">
      <xdr:nvSpPr>
        <xdr:cNvPr id="129" name="テキスト ボックス 128"/>
        <xdr:cNvSpPr txBox="1"/>
      </xdr:nvSpPr>
      <xdr:spPr>
        <a:xfrm>
          <a:off x="15290800" y="2670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127000</xdr:rowOff>
    </xdr:from>
    <xdr:to>
      <xdr:col>73</xdr:col>
      <xdr:colOff>180975</xdr:colOff>
      <xdr:row>19</xdr:row>
      <xdr:rowOff>28702</xdr:rowOff>
    </xdr:to>
    <xdr:cxnSp macro="">
      <xdr:nvCxnSpPr>
        <xdr:cNvPr id="130" name="直線コネクタ 129"/>
        <xdr:cNvCxnSpPr/>
      </xdr:nvCxnSpPr>
      <xdr:spPr>
        <a:xfrm flipV="1">
          <a:off x="13893800" y="321310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103632</xdr:rowOff>
    </xdr:from>
    <xdr:to>
      <xdr:col>74</xdr:col>
      <xdr:colOff>31750</xdr:colOff>
      <xdr:row>17</xdr:row>
      <xdr:rowOff>33782</xdr:rowOff>
    </xdr:to>
    <xdr:sp textlink="">
      <xdr:nvSpPr>
        <xdr:cNvPr id="131" name="フローチャート: 判断 130"/>
        <xdr:cNvSpPr/>
      </xdr:nvSpPr>
      <xdr:spPr>
        <a:xfrm>
          <a:off x="14732000" y="284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43959</xdr:rowOff>
    </xdr:from>
    <xdr:ext cx="762000" cy="259045"/>
    <xdr:sp textlink="">
      <xdr:nvSpPr>
        <xdr:cNvPr id="132" name="テキスト ボックス 131"/>
        <xdr:cNvSpPr txBox="1"/>
      </xdr:nvSpPr>
      <xdr:spPr>
        <a:xfrm>
          <a:off x="14401800" y="2615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28702</xdr:rowOff>
    </xdr:from>
    <xdr:to>
      <xdr:col>69</xdr:col>
      <xdr:colOff>92075</xdr:colOff>
      <xdr:row>19</xdr:row>
      <xdr:rowOff>33274</xdr:rowOff>
    </xdr:to>
    <xdr:cxnSp macro="">
      <xdr:nvCxnSpPr>
        <xdr:cNvPr id="133" name="直線コネクタ 132"/>
        <xdr:cNvCxnSpPr/>
      </xdr:nvCxnSpPr>
      <xdr:spPr>
        <a:xfrm flipV="1">
          <a:off x="13004800" y="32862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131064</xdr:rowOff>
    </xdr:from>
    <xdr:to>
      <xdr:col>69</xdr:col>
      <xdr:colOff>142875</xdr:colOff>
      <xdr:row>17</xdr:row>
      <xdr:rowOff>61214</xdr:rowOff>
    </xdr:to>
    <xdr:sp textlink="">
      <xdr:nvSpPr>
        <xdr:cNvPr id="134" name="フローチャート: 判断 133"/>
        <xdr:cNvSpPr/>
      </xdr:nvSpPr>
      <xdr:spPr>
        <a:xfrm>
          <a:off x="13843000" y="287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71391</xdr:rowOff>
    </xdr:from>
    <xdr:ext cx="762000" cy="259045"/>
    <xdr:sp textlink="">
      <xdr:nvSpPr>
        <xdr:cNvPr id="135" name="テキスト ボックス 134"/>
        <xdr:cNvSpPr txBox="1"/>
      </xdr:nvSpPr>
      <xdr:spPr>
        <a:xfrm>
          <a:off x="13512800" y="2643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32766</xdr:rowOff>
    </xdr:from>
    <xdr:to>
      <xdr:col>65</xdr:col>
      <xdr:colOff>53975</xdr:colOff>
      <xdr:row>17</xdr:row>
      <xdr:rowOff>134366</xdr:rowOff>
    </xdr:to>
    <xdr:sp textlink="">
      <xdr:nvSpPr>
        <xdr:cNvPr id="136" name="フローチャート: 判断 135"/>
        <xdr:cNvSpPr/>
      </xdr:nvSpPr>
      <xdr:spPr>
        <a:xfrm>
          <a:off x="129540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144543</xdr:rowOff>
    </xdr:from>
    <xdr:ext cx="762000" cy="259045"/>
    <xdr:sp textlink="">
      <xdr:nvSpPr>
        <xdr:cNvPr id="137" name="テキスト ボックス 136"/>
        <xdr:cNvSpPr txBox="1"/>
      </xdr:nvSpPr>
      <xdr:spPr>
        <a:xfrm>
          <a:off x="12623800" y="2716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158496</xdr:rowOff>
    </xdr:from>
    <xdr:to>
      <xdr:col>82</xdr:col>
      <xdr:colOff>158750</xdr:colOff>
      <xdr:row>19</xdr:row>
      <xdr:rowOff>88646</xdr:rowOff>
    </xdr:to>
    <xdr:sp textlink="">
      <xdr:nvSpPr>
        <xdr:cNvPr id="143" name="楕円 142"/>
        <xdr:cNvSpPr/>
      </xdr:nvSpPr>
      <xdr:spPr>
        <a:xfrm>
          <a:off x="16459200" y="3244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130573</xdr:rowOff>
    </xdr:from>
    <xdr:ext cx="762000" cy="259045"/>
    <xdr:sp textlink="">
      <xdr:nvSpPr>
        <xdr:cNvPr id="144" name="物件費該当値テキスト"/>
        <xdr:cNvSpPr txBox="1"/>
      </xdr:nvSpPr>
      <xdr:spPr>
        <a:xfrm>
          <a:off x="16598900" y="3216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131064</xdr:rowOff>
    </xdr:from>
    <xdr:to>
      <xdr:col>78</xdr:col>
      <xdr:colOff>120650</xdr:colOff>
      <xdr:row>19</xdr:row>
      <xdr:rowOff>61214</xdr:rowOff>
    </xdr:to>
    <xdr:sp textlink="">
      <xdr:nvSpPr>
        <xdr:cNvPr id="145" name="楕円 144"/>
        <xdr:cNvSpPr/>
      </xdr:nvSpPr>
      <xdr:spPr>
        <a:xfrm>
          <a:off x="15621000" y="321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45991</xdr:rowOff>
    </xdr:from>
    <xdr:ext cx="736600" cy="259045"/>
    <xdr:sp textlink="">
      <xdr:nvSpPr>
        <xdr:cNvPr id="146" name="テキスト ボックス 145"/>
        <xdr:cNvSpPr txBox="1"/>
      </xdr:nvSpPr>
      <xdr:spPr>
        <a:xfrm>
          <a:off x="15290800" y="33035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76200</xdr:rowOff>
    </xdr:from>
    <xdr:to>
      <xdr:col>74</xdr:col>
      <xdr:colOff>31750</xdr:colOff>
      <xdr:row>19</xdr:row>
      <xdr:rowOff>6350</xdr:rowOff>
    </xdr:to>
    <xdr:sp textlink="">
      <xdr:nvSpPr>
        <xdr:cNvPr id="147" name="楕円 146"/>
        <xdr:cNvSpPr/>
      </xdr:nvSpPr>
      <xdr:spPr>
        <a:xfrm>
          <a:off x="14732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162577</xdr:rowOff>
    </xdr:from>
    <xdr:ext cx="762000" cy="259045"/>
    <xdr:sp textlink="">
      <xdr:nvSpPr>
        <xdr:cNvPr id="148" name="テキスト ボックス 147"/>
        <xdr:cNvSpPr txBox="1"/>
      </xdr:nvSpPr>
      <xdr:spPr>
        <a:xfrm>
          <a:off x="14401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149352</xdr:rowOff>
    </xdr:from>
    <xdr:to>
      <xdr:col>69</xdr:col>
      <xdr:colOff>142875</xdr:colOff>
      <xdr:row>19</xdr:row>
      <xdr:rowOff>79502</xdr:rowOff>
    </xdr:to>
    <xdr:sp textlink="">
      <xdr:nvSpPr>
        <xdr:cNvPr id="149" name="楕円 148"/>
        <xdr:cNvSpPr/>
      </xdr:nvSpPr>
      <xdr:spPr>
        <a:xfrm>
          <a:off x="13843000" y="3235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64279</xdr:rowOff>
    </xdr:from>
    <xdr:ext cx="762000" cy="259045"/>
    <xdr:sp textlink="">
      <xdr:nvSpPr>
        <xdr:cNvPr id="150" name="テキスト ボックス 149"/>
        <xdr:cNvSpPr txBox="1"/>
      </xdr:nvSpPr>
      <xdr:spPr>
        <a:xfrm>
          <a:off x="13512800" y="332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153924</xdr:rowOff>
    </xdr:from>
    <xdr:to>
      <xdr:col>65</xdr:col>
      <xdr:colOff>53975</xdr:colOff>
      <xdr:row>19</xdr:row>
      <xdr:rowOff>84074</xdr:rowOff>
    </xdr:to>
    <xdr:sp textlink="">
      <xdr:nvSpPr>
        <xdr:cNvPr id="151" name="楕円 150"/>
        <xdr:cNvSpPr/>
      </xdr:nvSpPr>
      <xdr:spPr>
        <a:xfrm>
          <a:off x="12954000" y="324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68851</xdr:rowOff>
    </xdr:from>
    <xdr:ext cx="762000" cy="259045"/>
    <xdr:sp textlink="">
      <xdr:nvSpPr>
        <xdr:cNvPr id="152" name="テキスト ボックス 151"/>
        <xdr:cNvSpPr txBox="1"/>
      </xdr:nvSpPr>
      <xdr:spPr>
        <a:xfrm>
          <a:off x="12623800" y="332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前年度と増減はなく</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％となった。町では高齢化が進んでいるものの、子ども医療費の助成や将来にかかる医療費抑制のための検診や予防接種の充実を図っており、扶助費の抑制に努めている。</a:t>
          </a:r>
        </a:p>
      </xdr:txBody>
    </xdr:sp>
    <xdr:clientData/>
  </xdr:twoCellAnchor>
  <xdr:oneCellAnchor>
    <xdr:from>
      <xdr:col>3</xdr:col>
      <xdr:colOff>123825</xdr:colOff>
      <xdr:row>49</xdr:row>
      <xdr:rowOff>107950</xdr:rowOff>
    </xdr:from>
    <xdr:ext cx="298543" cy="225703"/>
    <xdr:sp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textlink="">
      <xdr:nvSpPr>
        <xdr:cNvPr id="168" name="テキスト ボックス 167"/>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textlink="">
      <xdr:nvSpPr>
        <xdr:cNvPr id="170" name="テキスト ボックス 169"/>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textlink="">
      <xdr:nvSpPr>
        <xdr:cNvPr id="172" name="テキスト ボックス 171"/>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textlink="">
      <xdr:nvSpPr>
        <xdr:cNvPr id="174" name="テキスト ボックス 173"/>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textlink="">
      <xdr:nvSpPr>
        <xdr:cNvPr id="176" name="テキスト ボックス 175"/>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12700</xdr:rowOff>
    </xdr:from>
    <xdr:to>
      <xdr:col>24</xdr:col>
      <xdr:colOff>25400</xdr:colOff>
      <xdr:row>61</xdr:row>
      <xdr:rowOff>69850</xdr:rowOff>
    </xdr:to>
    <xdr:cxnSp macro="">
      <xdr:nvCxnSpPr>
        <xdr:cNvPr id="179" name="直線コネクタ 178"/>
        <xdr:cNvCxnSpPr/>
      </xdr:nvCxnSpPr>
      <xdr:spPr>
        <a:xfrm flipV="1">
          <a:off x="4826000" y="90995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textlink="">
      <xdr:nvSpPr>
        <xdr:cNvPr id="180"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1" name="直線コネクタ 180"/>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99077</xdr:rowOff>
    </xdr:from>
    <xdr:ext cx="762000" cy="259045"/>
    <xdr:sp textlink="">
      <xdr:nvSpPr>
        <xdr:cNvPr id="182" name="扶助費最大値テキスト"/>
        <xdr:cNvSpPr txBox="1"/>
      </xdr:nvSpPr>
      <xdr:spPr>
        <a:xfrm>
          <a:off x="49149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12700</xdr:rowOff>
    </xdr:from>
    <xdr:to>
      <xdr:col>24</xdr:col>
      <xdr:colOff>114300</xdr:colOff>
      <xdr:row>53</xdr:row>
      <xdr:rowOff>12700</xdr:rowOff>
    </xdr:to>
    <xdr:cxnSp macro="">
      <xdr:nvCxnSpPr>
        <xdr:cNvPr id="183" name="直線コネクタ 182"/>
        <xdr:cNvCxnSpPr/>
      </xdr:nvCxnSpPr>
      <xdr:spPr>
        <a:xfrm>
          <a:off x="4737100" y="909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12700</xdr:rowOff>
    </xdr:from>
    <xdr:to>
      <xdr:col>24</xdr:col>
      <xdr:colOff>25400</xdr:colOff>
      <xdr:row>55</xdr:row>
      <xdr:rowOff>12700</xdr:rowOff>
    </xdr:to>
    <xdr:cxnSp macro="">
      <xdr:nvCxnSpPr>
        <xdr:cNvPr id="184" name="直線コネクタ 183"/>
        <xdr:cNvCxnSpPr/>
      </xdr:nvCxnSpPr>
      <xdr:spPr>
        <a:xfrm>
          <a:off x="3987800" y="94424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105427</xdr:rowOff>
    </xdr:from>
    <xdr:ext cx="762000" cy="259045"/>
    <xdr:sp textlink="">
      <xdr:nvSpPr>
        <xdr:cNvPr id="185" name="扶助費平均値テキスト"/>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textlink="">
      <xdr:nvSpPr>
        <xdr:cNvPr id="186" name="フローチャート: 判断 185"/>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165100</xdr:rowOff>
    </xdr:from>
    <xdr:to>
      <xdr:col>19</xdr:col>
      <xdr:colOff>187325</xdr:colOff>
      <xdr:row>55</xdr:row>
      <xdr:rowOff>12700</xdr:rowOff>
    </xdr:to>
    <xdr:cxnSp macro="">
      <xdr:nvCxnSpPr>
        <xdr:cNvPr id="187" name="直線コネクタ 186"/>
        <xdr:cNvCxnSpPr/>
      </xdr:nvCxnSpPr>
      <xdr:spPr>
        <a:xfrm>
          <a:off x="3098800" y="94234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95250</xdr:rowOff>
    </xdr:from>
    <xdr:to>
      <xdr:col>20</xdr:col>
      <xdr:colOff>38100</xdr:colOff>
      <xdr:row>56</xdr:row>
      <xdr:rowOff>25400</xdr:rowOff>
    </xdr:to>
    <xdr:sp textlink="">
      <xdr:nvSpPr>
        <xdr:cNvPr id="188" name="フローチャート: 判断 187"/>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10177</xdr:rowOff>
    </xdr:from>
    <xdr:ext cx="736600" cy="259045"/>
    <xdr:sp textlink="">
      <xdr:nvSpPr>
        <xdr:cNvPr id="189" name="テキスト ボックス 188"/>
        <xdr:cNvSpPr txBox="1"/>
      </xdr:nvSpPr>
      <xdr:spPr>
        <a:xfrm>
          <a:off x="3606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165100</xdr:rowOff>
    </xdr:from>
    <xdr:to>
      <xdr:col>15</xdr:col>
      <xdr:colOff>98425</xdr:colOff>
      <xdr:row>55</xdr:row>
      <xdr:rowOff>50800</xdr:rowOff>
    </xdr:to>
    <xdr:cxnSp macro="">
      <xdr:nvCxnSpPr>
        <xdr:cNvPr id="190" name="直線コネクタ 189"/>
        <xdr:cNvCxnSpPr/>
      </xdr:nvCxnSpPr>
      <xdr:spPr>
        <a:xfrm flipV="1">
          <a:off x="2209800" y="94234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95250</xdr:rowOff>
    </xdr:from>
    <xdr:to>
      <xdr:col>15</xdr:col>
      <xdr:colOff>149225</xdr:colOff>
      <xdr:row>56</xdr:row>
      <xdr:rowOff>25400</xdr:rowOff>
    </xdr:to>
    <xdr:sp textlink="">
      <xdr:nvSpPr>
        <xdr:cNvPr id="191" name="フローチャート: 判断 190"/>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10177</xdr:rowOff>
    </xdr:from>
    <xdr:ext cx="762000" cy="259045"/>
    <xdr:sp textlink="">
      <xdr:nvSpPr>
        <xdr:cNvPr id="192" name="テキスト ボックス 191"/>
        <xdr:cNvSpPr txBox="1"/>
      </xdr:nvSpPr>
      <xdr:spPr>
        <a:xfrm>
          <a:off x="2717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146050</xdr:rowOff>
    </xdr:from>
    <xdr:to>
      <xdr:col>11</xdr:col>
      <xdr:colOff>9525</xdr:colOff>
      <xdr:row>55</xdr:row>
      <xdr:rowOff>50800</xdr:rowOff>
    </xdr:to>
    <xdr:cxnSp macro="">
      <xdr:nvCxnSpPr>
        <xdr:cNvPr id="193" name="直線コネクタ 192"/>
        <xdr:cNvCxnSpPr/>
      </xdr:nvCxnSpPr>
      <xdr:spPr>
        <a:xfrm>
          <a:off x="1320800" y="94043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0</xdr:rowOff>
    </xdr:from>
    <xdr:to>
      <xdr:col>11</xdr:col>
      <xdr:colOff>60325</xdr:colOff>
      <xdr:row>56</xdr:row>
      <xdr:rowOff>101600</xdr:rowOff>
    </xdr:to>
    <xdr:sp textlink="">
      <xdr:nvSpPr>
        <xdr:cNvPr id="194" name="フローチャート: 判断 193"/>
        <xdr:cNvSpPr/>
      </xdr:nvSpPr>
      <xdr:spPr>
        <a:xfrm>
          <a:off x="2159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86377</xdr:rowOff>
    </xdr:from>
    <xdr:ext cx="762000" cy="259045"/>
    <xdr:sp textlink="">
      <xdr:nvSpPr>
        <xdr:cNvPr id="195" name="テキスト ボックス 194"/>
        <xdr:cNvSpPr txBox="1"/>
      </xdr:nvSpPr>
      <xdr:spPr>
        <a:xfrm>
          <a:off x="1828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textlink="">
      <xdr:nvSpPr>
        <xdr:cNvPr id="196" name="フローチャート: 判断 195"/>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86377</xdr:rowOff>
    </xdr:from>
    <xdr:ext cx="762000" cy="259045"/>
    <xdr:sp textlink="">
      <xdr:nvSpPr>
        <xdr:cNvPr id="197" name="テキスト ボックス 196"/>
        <xdr:cNvSpPr txBox="1"/>
      </xdr:nvSpPr>
      <xdr:spPr>
        <a:xfrm>
          <a:off x="939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133350</xdr:rowOff>
    </xdr:from>
    <xdr:to>
      <xdr:col>24</xdr:col>
      <xdr:colOff>76200</xdr:colOff>
      <xdr:row>55</xdr:row>
      <xdr:rowOff>63500</xdr:rowOff>
    </xdr:to>
    <xdr:sp textlink="">
      <xdr:nvSpPr>
        <xdr:cNvPr id="203" name="楕円 202"/>
        <xdr:cNvSpPr/>
      </xdr:nvSpPr>
      <xdr:spPr>
        <a:xfrm>
          <a:off x="47752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149877</xdr:rowOff>
    </xdr:from>
    <xdr:ext cx="762000" cy="259045"/>
    <xdr:sp textlink="">
      <xdr:nvSpPr>
        <xdr:cNvPr id="204" name="扶助費該当値テキスト"/>
        <xdr:cNvSpPr txBox="1"/>
      </xdr:nvSpPr>
      <xdr:spPr>
        <a:xfrm>
          <a:off x="49149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133350</xdr:rowOff>
    </xdr:from>
    <xdr:to>
      <xdr:col>20</xdr:col>
      <xdr:colOff>38100</xdr:colOff>
      <xdr:row>55</xdr:row>
      <xdr:rowOff>63500</xdr:rowOff>
    </xdr:to>
    <xdr:sp textlink="">
      <xdr:nvSpPr>
        <xdr:cNvPr id="205" name="楕円 204"/>
        <xdr:cNvSpPr/>
      </xdr:nvSpPr>
      <xdr:spPr>
        <a:xfrm>
          <a:off x="3937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73677</xdr:rowOff>
    </xdr:from>
    <xdr:ext cx="736600" cy="259045"/>
    <xdr:sp textlink="">
      <xdr:nvSpPr>
        <xdr:cNvPr id="206" name="テキスト ボックス 205"/>
        <xdr:cNvSpPr txBox="1"/>
      </xdr:nvSpPr>
      <xdr:spPr>
        <a:xfrm>
          <a:off x="3606800" y="9160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114300</xdr:rowOff>
    </xdr:from>
    <xdr:to>
      <xdr:col>15</xdr:col>
      <xdr:colOff>149225</xdr:colOff>
      <xdr:row>55</xdr:row>
      <xdr:rowOff>44450</xdr:rowOff>
    </xdr:to>
    <xdr:sp textlink="">
      <xdr:nvSpPr>
        <xdr:cNvPr id="207" name="楕円 206"/>
        <xdr:cNvSpPr/>
      </xdr:nvSpPr>
      <xdr:spPr>
        <a:xfrm>
          <a:off x="3048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54627</xdr:rowOff>
    </xdr:from>
    <xdr:ext cx="762000" cy="259045"/>
    <xdr:sp textlink="">
      <xdr:nvSpPr>
        <xdr:cNvPr id="208" name="テキスト ボックス 207"/>
        <xdr:cNvSpPr txBox="1"/>
      </xdr:nvSpPr>
      <xdr:spPr>
        <a:xfrm>
          <a:off x="2717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0</xdr:rowOff>
    </xdr:from>
    <xdr:to>
      <xdr:col>11</xdr:col>
      <xdr:colOff>60325</xdr:colOff>
      <xdr:row>55</xdr:row>
      <xdr:rowOff>101600</xdr:rowOff>
    </xdr:to>
    <xdr:sp textlink="">
      <xdr:nvSpPr>
        <xdr:cNvPr id="209" name="楕円 208"/>
        <xdr:cNvSpPr/>
      </xdr:nvSpPr>
      <xdr:spPr>
        <a:xfrm>
          <a:off x="2159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111777</xdr:rowOff>
    </xdr:from>
    <xdr:ext cx="762000" cy="259045"/>
    <xdr:sp textlink="">
      <xdr:nvSpPr>
        <xdr:cNvPr id="210" name="テキスト ボックス 209"/>
        <xdr:cNvSpPr txBox="1"/>
      </xdr:nvSpPr>
      <xdr:spPr>
        <a:xfrm>
          <a:off x="1828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95250</xdr:rowOff>
    </xdr:from>
    <xdr:to>
      <xdr:col>6</xdr:col>
      <xdr:colOff>171450</xdr:colOff>
      <xdr:row>55</xdr:row>
      <xdr:rowOff>25400</xdr:rowOff>
    </xdr:to>
    <xdr:sp textlink="">
      <xdr:nvSpPr>
        <xdr:cNvPr id="211" name="楕円 210"/>
        <xdr:cNvSpPr/>
      </xdr:nvSpPr>
      <xdr:spPr>
        <a:xfrm>
          <a:off x="12700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35577</xdr:rowOff>
    </xdr:from>
    <xdr:ext cx="762000" cy="259045"/>
    <xdr:sp textlink="">
      <xdr:nvSpPr>
        <xdr:cNvPr id="212" name="テキスト ボックス 211"/>
        <xdr:cNvSpPr txBox="1"/>
      </xdr:nvSpPr>
      <xdr:spPr>
        <a:xfrm>
          <a:off x="939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その他経費については、前年度から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となった。これは公共下水道事業特別会計の公営企業になり繰出金が減少したことが主な要因となっていると考えられる。今後は対象会計の収入確保等により一般会計の負担額を減らしていくよう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textlink="">
      <xdr:nvSpPr>
        <xdr:cNvPr id="228" name="テキスト ボックス 22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textlink="">
      <xdr:nvSpPr>
        <xdr:cNvPr id="230" name="テキスト ボックス 22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textlink="">
      <xdr:nvSpPr>
        <xdr:cNvPr id="234" name="テキスト ボックス 23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textlink="">
      <xdr:nvSpPr>
        <xdr:cNvPr id="236" name="テキスト ボックス 23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xdr:rowOff>
    </xdr:from>
    <xdr:to>
      <xdr:col>82</xdr:col>
      <xdr:colOff>107950</xdr:colOff>
      <xdr:row>61</xdr:row>
      <xdr:rowOff>54610</xdr:rowOff>
    </xdr:to>
    <xdr:cxnSp macro="">
      <xdr:nvCxnSpPr>
        <xdr:cNvPr id="239" name="直線コネクタ 238"/>
        <xdr:cNvCxnSpPr/>
      </xdr:nvCxnSpPr>
      <xdr:spPr>
        <a:xfrm flipV="1">
          <a:off x="16510000" y="909574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26687</xdr:rowOff>
    </xdr:from>
    <xdr:ext cx="762000" cy="259045"/>
    <xdr:sp textlink="">
      <xdr:nvSpPr>
        <xdr:cNvPr id="240" name="その他最小値テキスト"/>
        <xdr:cNvSpPr txBox="1"/>
      </xdr:nvSpPr>
      <xdr:spPr>
        <a:xfrm>
          <a:off x="16598900" y="10485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54610</xdr:rowOff>
    </xdr:from>
    <xdr:to>
      <xdr:col>82</xdr:col>
      <xdr:colOff>196850</xdr:colOff>
      <xdr:row>61</xdr:row>
      <xdr:rowOff>54610</xdr:rowOff>
    </xdr:to>
    <xdr:cxnSp macro="">
      <xdr:nvCxnSpPr>
        <xdr:cNvPr id="241" name="直線コネクタ 240"/>
        <xdr:cNvCxnSpPr/>
      </xdr:nvCxnSpPr>
      <xdr:spPr>
        <a:xfrm>
          <a:off x="16421100" y="10513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95267</xdr:rowOff>
    </xdr:from>
    <xdr:ext cx="762000" cy="259045"/>
    <xdr:sp textlink="">
      <xdr:nvSpPr>
        <xdr:cNvPr id="242" name="その他最大値テキスト"/>
        <xdr:cNvSpPr txBox="1"/>
      </xdr:nvSpPr>
      <xdr:spPr>
        <a:xfrm>
          <a:off x="16598900" y="883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xdr:rowOff>
    </xdr:from>
    <xdr:to>
      <xdr:col>82</xdr:col>
      <xdr:colOff>196850</xdr:colOff>
      <xdr:row>53</xdr:row>
      <xdr:rowOff>8890</xdr:rowOff>
    </xdr:to>
    <xdr:cxnSp macro="">
      <xdr:nvCxnSpPr>
        <xdr:cNvPr id="243" name="直線コネクタ 242"/>
        <xdr:cNvCxnSpPr/>
      </xdr:nvCxnSpPr>
      <xdr:spPr>
        <a:xfrm>
          <a:off x="16421100" y="9095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88900</xdr:rowOff>
    </xdr:from>
    <xdr:to>
      <xdr:col>82</xdr:col>
      <xdr:colOff>107950</xdr:colOff>
      <xdr:row>59</xdr:row>
      <xdr:rowOff>54610</xdr:rowOff>
    </xdr:to>
    <xdr:cxnSp macro="">
      <xdr:nvCxnSpPr>
        <xdr:cNvPr id="244" name="直線コネクタ 243"/>
        <xdr:cNvCxnSpPr/>
      </xdr:nvCxnSpPr>
      <xdr:spPr>
        <a:xfrm flipV="1">
          <a:off x="15671800" y="1003300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5097</xdr:rowOff>
    </xdr:from>
    <xdr:ext cx="762000" cy="259045"/>
    <xdr:sp textlink="">
      <xdr:nvSpPr>
        <xdr:cNvPr id="245" name="その他平均値テキスト"/>
        <xdr:cNvSpPr txBox="1"/>
      </xdr:nvSpPr>
      <xdr:spPr>
        <a:xfrm>
          <a:off x="16598900" y="9606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160020</xdr:rowOff>
    </xdr:from>
    <xdr:to>
      <xdr:col>82</xdr:col>
      <xdr:colOff>158750</xdr:colOff>
      <xdr:row>57</xdr:row>
      <xdr:rowOff>90170</xdr:rowOff>
    </xdr:to>
    <xdr:sp textlink="">
      <xdr:nvSpPr>
        <xdr:cNvPr id="246" name="フローチャート: 判断 245"/>
        <xdr:cNvSpPr/>
      </xdr:nvSpPr>
      <xdr:spPr>
        <a:xfrm>
          <a:off x="164592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157480</xdr:rowOff>
    </xdr:from>
    <xdr:to>
      <xdr:col>78</xdr:col>
      <xdr:colOff>69850</xdr:colOff>
      <xdr:row>59</xdr:row>
      <xdr:rowOff>54610</xdr:rowOff>
    </xdr:to>
    <xdr:cxnSp macro="">
      <xdr:nvCxnSpPr>
        <xdr:cNvPr id="247" name="直線コネクタ 246"/>
        <xdr:cNvCxnSpPr/>
      </xdr:nvCxnSpPr>
      <xdr:spPr>
        <a:xfrm>
          <a:off x="14782800" y="101015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textlink="">
      <xdr:nvSpPr>
        <xdr:cNvPr id="248" name="フローチャート: 判断 247"/>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130827</xdr:rowOff>
    </xdr:from>
    <xdr:ext cx="736600" cy="259045"/>
    <xdr:sp textlink="">
      <xdr:nvSpPr>
        <xdr:cNvPr id="249" name="テキスト ボックス 248"/>
        <xdr:cNvSpPr txBox="1"/>
      </xdr:nvSpPr>
      <xdr:spPr>
        <a:xfrm>
          <a:off x="15290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157480</xdr:rowOff>
    </xdr:from>
    <xdr:to>
      <xdr:col>73</xdr:col>
      <xdr:colOff>180975</xdr:colOff>
      <xdr:row>60</xdr:row>
      <xdr:rowOff>20320</xdr:rowOff>
    </xdr:to>
    <xdr:cxnSp macro="">
      <xdr:nvCxnSpPr>
        <xdr:cNvPr id="250" name="直線コネクタ 249"/>
        <xdr:cNvCxnSpPr/>
      </xdr:nvCxnSpPr>
      <xdr:spPr>
        <a:xfrm flipV="1">
          <a:off x="13893800" y="1010158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41910</xdr:rowOff>
    </xdr:from>
    <xdr:to>
      <xdr:col>74</xdr:col>
      <xdr:colOff>31750</xdr:colOff>
      <xdr:row>57</xdr:row>
      <xdr:rowOff>143510</xdr:rowOff>
    </xdr:to>
    <xdr:sp textlink="">
      <xdr:nvSpPr>
        <xdr:cNvPr id="251" name="フローチャート: 判断 250"/>
        <xdr:cNvSpPr/>
      </xdr:nvSpPr>
      <xdr:spPr>
        <a:xfrm>
          <a:off x="14732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153687</xdr:rowOff>
    </xdr:from>
    <xdr:ext cx="762000" cy="259045"/>
    <xdr:sp textlink="">
      <xdr:nvSpPr>
        <xdr:cNvPr id="252" name="テキスト ボックス 251"/>
        <xdr:cNvSpPr txBox="1"/>
      </xdr:nvSpPr>
      <xdr:spPr>
        <a:xfrm>
          <a:off x="14401800" y="958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39370</xdr:rowOff>
    </xdr:from>
    <xdr:to>
      <xdr:col>69</xdr:col>
      <xdr:colOff>92075</xdr:colOff>
      <xdr:row>60</xdr:row>
      <xdr:rowOff>20320</xdr:rowOff>
    </xdr:to>
    <xdr:cxnSp macro="">
      <xdr:nvCxnSpPr>
        <xdr:cNvPr id="253" name="直線コネクタ 252"/>
        <xdr:cNvCxnSpPr/>
      </xdr:nvCxnSpPr>
      <xdr:spPr>
        <a:xfrm>
          <a:off x="13004800" y="1015492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26670</xdr:rowOff>
    </xdr:from>
    <xdr:to>
      <xdr:col>69</xdr:col>
      <xdr:colOff>142875</xdr:colOff>
      <xdr:row>57</xdr:row>
      <xdr:rowOff>128270</xdr:rowOff>
    </xdr:to>
    <xdr:sp textlink="">
      <xdr:nvSpPr>
        <xdr:cNvPr id="254" name="フローチャート: 判断 253"/>
        <xdr:cNvSpPr/>
      </xdr:nvSpPr>
      <xdr:spPr>
        <a:xfrm>
          <a:off x="13843000"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138447</xdr:rowOff>
    </xdr:from>
    <xdr:ext cx="762000" cy="259045"/>
    <xdr:sp textlink="">
      <xdr:nvSpPr>
        <xdr:cNvPr id="255" name="テキスト ボックス 254"/>
        <xdr:cNvSpPr txBox="1"/>
      </xdr:nvSpPr>
      <xdr:spPr>
        <a:xfrm>
          <a:off x="13512800" y="956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34290</xdr:rowOff>
    </xdr:from>
    <xdr:to>
      <xdr:col>65</xdr:col>
      <xdr:colOff>53975</xdr:colOff>
      <xdr:row>57</xdr:row>
      <xdr:rowOff>135890</xdr:rowOff>
    </xdr:to>
    <xdr:sp textlink="">
      <xdr:nvSpPr>
        <xdr:cNvPr id="256" name="フローチャート: 判断 255"/>
        <xdr:cNvSpPr/>
      </xdr:nvSpPr>
      <xdr:spPr>
        <a:xfrm>
          <a:off x="12954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146067</xdr:rowOff>
    </xdr:from>
    <xdr:ext cx="762000" cy="259045"/>
    <xdr:sp textlink="">
      <xdr:nvSpPr>
        <xdr:cNvPr id="257" name="テキスト ボックス 256"/>
        <xdr:cNvSpPr txBox="1"/>
      </xdr:nvSpPr>
      <xdr:spPr>
        <a:xfrm>
          <a:off x="12623800" y="957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38100</xdr:rowOff>
    </xdr:from>
    <xdr:to>
      <xdr:col>82</xdr:col>
      <xdr:colOff>158750</xdr:colOff>
      <xdr:row>58</xdr:row>
      <xdr:rowOff>139700</xdr:rowOff>
    </xdr:to>
    <xdr:sp textlink="">
      <xdr:nvSpPr>
        <xdr:cNvPr id="263" name="楕円 262"/>
        <xdr:cNvSpPr/>
      </xdr:nvSpPr>
      <xdr:spPr>
        <a:xfrm>
          <a:off x="164592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10177</xdr:rowOff>
    </xdr:from>
    <xdr:ext cx="762000" cy="259045"/>
    <xdr:sp textlink="">
      <xdr:nvSpPr>
        <xdr:cNvPr id="264" name="その他該当値テキスト"/>
        <xdr:cNvSpPr txBox="1"/>
      </xdr:nvSpPr>
      <xdr:spPr>
        <a:xfrm>
          <a:off x="165989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3810</xdr:rowOff>
    </xdr:from>
    <xdr:to>
      <xdr:col>78</xdr:col>
      <xdr:colOff>120650</xdr:colOff>
      <xdr:row>59</xdr:row>
      <xdr:rowOff>105410</xdr:rowOff>
    </xdr:to>
    <xdr:sp textlink="">
      <xdr:nvSpPr>
        <xdr:cNvPr id="265" name="楕円 264"/>
        <xdr:cNvSpPr/>
      </xdr:nvSpPr>
      <xdr:spPr>
        <a:xfrm>
          <a:off x="15621000" y="1011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90187</xdr:rowOff>
    </xdr:from>
    <xdr:ext cx="736600" cy="259045"/>
    <xdr:sp textlink="">
      <xdr:nvSpPr>
        <xdr:cNvPr id="266" name="テキスト ボックス 265"/>
        <xdr:cNvSpPr txBox="1"/>
      </xdr:nvSpPr>
      <xdr:spPr>
        <a:xfrm>
          <a:off x="15290800" y="10205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106680</xdr:rowOff>
    </xdr:from>
    <xdr:to>
      <xdr:col>74</xdr:col>
      <xdr:colOff>31750</xdr:colOff>
      <xdr:row>59</xdr:row>
      <xdr:rowOff>36830</xdr:rowOff>
    </xdr:to>
    <xdr:sp textlink="">
      <xdr:nvSpPr>
        <xdr:cNvPr id="267" name="楕円 266"/>
        <xdr:cNvSpPr/>
      </xdr:nvSpPr>
      <xdr:spPr>
        <a:xfrm>
          <a:off x="14732000" y="1005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21607</xdr:rowOff>
    </xdr:from>
    <xdr:ext cx="762000" cy="259045"/>
    <xdr:sp textlink="">
      <xdr:nvSpPr>
        <xdr:cNvPr id="268" name="テキスト ボックス 267"/>
        <xdr:cNvSpPr txBox="1"/>
      </xdr:nvSpPr>
      <xdr:spPr>
        <a:xfrm>
          <a:off x="14401800" y="1013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140970</xdr:rowOff>
    </xdr:from>
    <xdr:to>
      <xdr:col>69</xdr:col>
      <xdr:colOff>142875</xdr:colOff>
      <xdr:row>60</xdr:row>
      <xdr:rowOff>71120</xdr:rowOff>
    </xdr:to>
    <xdr:sp textlink="">
      <xdr:nvSpPr>
        <xdr:cNvPr id="269" name="楕円 268"/>
        <xdr:cNvSpPr/>
      </xdr:nvSpPr>
      <xdr:spPr>
        <a:xfrm>
          <a:off x="13843000" y="1025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55897</xdr:rowOff>
    </xdr:from>
    <xdr:ext cx="762000" cy="259045"/>
    <xdr:sp textlink="">
      <xdr:nvSpPr>
        <xdr:cNvPr id="270" name="テキスト ボックス 269"/>
        <xdr:cNvSpPr txBox="1"/>
      </xdr:nvSpPr>
      <xdr:spPr>
        <a:xfrm>
          <a:off x="13512800" y="1034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160020</xdr:rowOff>
    </xdr:from>
    <xdr:to>
      <xdr:col>65</xdr:col>
      <xdr:colOff>53975</xdr:colOff>
      <xdr:row>59</xdr:row>
      <xdr:rowOff>90170</xdr:rowOff>
    </xdr:to>
    <xdr:sp textlink="">
      <xdr:nvSpPr>
        <xdr:cNvPr id="271" name="楕円 270"/>
        <xdr:cNvSpPr/>
      </xdr:nvSpPr>
      <xdr:spPr>
        <a:xfrm>
          <a:off x="12954000" y="1010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74947</xdr:rowOff>
    </xdr:from>
    <xdr:ext cx="762000" cy="259045"/>
    <xdr:sp textlink="">
      <xdr:nvSpPr>
        <xdr:cNvPr id="272" name="テキスト ボックス 271"/>
        <xdr:cNvSpPr txBox="1"/>
      </xdr:nvSpPr>
      <xdr:spPr>
        <a:xfrm>
          <a:off x="12623800" y="1019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例年類似団体平均を下回っているが、前年度から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昇となった。これは公共下水道事業特別会計が公営企業会計になったことにより繰出金から補助費等に移行したことが原因と考えられる。今後も各種補助金等の目的や内容を精査し適正な執行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44704</xdr:rowOff>
    </xdr:from>
    <xdr:to>
      <xdr:col>82</xdr:col>
      <xdr:colOff>107950</xdr:colOff>
      <xdr:row>40</xdr:row>
      <xdr:rowOff>122428</xdr:rowOff>
    </xdr:to>
    <xdr:cxnSp macro="">
      <xdr:nvCxnSpPr>
        <xdr:cNvPr id="297" name="直線コネクタ 296"/>
        <xdr:cNvCxnSpPr/>
      </xdr:nvCxnSpPr>
      <xdr:spPr>
        <a:xfrm flipV="1">
          <a:off x="16510000" y="5874004"/>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94505</xdr:rowOff>
    </xdr:from>
    <xdr:ext cx="762000" cy="259045"/>
    <xdr:sp textlink="">
      <xdr:nvSpPr>
        <xdr:cNvPr id="298" name="補助費等最小値テキスト"/>
        <xdr:cNvSpPr txBox="1"/>
      </xdr:nvSpPr>
      <xdr:spPr>
        <a:xfrm>
          <a:off x="16598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122428</xdr:rowOff>
    </xdr:from>
    <xdr:to>
      <xdr:col>82</xdr:col>
      <xdr:colOff>196850</xdr:colOff>
      <xdr:row>40</xdr:row>
      <xdr:rowOff>122428</xdr:rowOff>
    </xdr:to>
    <xdr:cxnSp macro="">
      <xdr:nvCxnSpPr>
        <xdr:cNvPr id="299" name="直線コネクタ 298"/>
        <xdr:cNvCxnSpPr/>
      </xdr:nvCxnSpPr>
      <xdr:spPr>
        <a:xfrm>
          <a:off x="16421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131081</xdr:rowOff>
    </xdr:from>
    <xdr:ext cx="762000" cy="259045"/>
    <xdr:sp textlink="">
      <xdr:nvSpPr>
        <xdr:cNvPr id="300" name="補助費等最大値テキスト"/>
        <xdr:cNvSpPr txBox="1"/>
      </xdr:nvSpPr>
      <xdr:spPr>
        <a:xfrm>
          <a:off x="16598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44704</xdr:rowOff>
    </xdr:from>
    <xdr:to>
      <xdr:col>82</xdr:col>
      <xdr:colOff>196850</xdr:colOff>
      <xdr:row>34</xdr:row>
      <xdr:rowOff>44704</xdr:rowOff>
    </xdr:to>
    <xdr:cxnSp macro="">
      <xdr:nvCxnSpPr>
        <xdr:cNvPr id="301" name="直線コネクタ 300"/>
        <xdr:cNvCxnSpPr/>
      </xdr:nvCxnSpPr>
      <xdr:spPr>
        <a:xfrm>
          <a:off x="16421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104140</xdr:rowOff>
    </xdr:from>
    <xdr:to>
      <xdr:col>82</xdr:col>
      <xdr:colOff>107950</xdr:colOff>
      <xdr:row>35</xdr:row>
      <xdr:rowOff>24130</xdr:rowOff>
    </xdr:to>
    <xdr:cxnSp macro="">
      <xdr:nvCxnSpPr>
        <xdr:cNvPr id="302" name="直線コネクタ 301"/>
        <xdr:cNvCxnSpPr/>
      </xdr:nvCxnSpPr>
      <xdr:spPr>
        <a:xfrm>
          <a:off x="15671800" y="593344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80281</xdr:rowOff>
    </xdr:from>
    <xdr:ext cx="762000" cy="259045"/>
    <xdr:sp textlink="">
      <xdr:nvSpPr>
        <xdr:cNvPr id="303" name="補助費等平均値テキスト"/>
        <xdr:cNvSpPr txBox="1"/>
      </xdr:nvSpPr>
      <xdr:spPr>
        <a:xfrm>
          <a:off x="16598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textlink="">
      <xdr:nvSpPr>
        <xdr:cNvPr id="304" name="フローチャート: 判断 303"/>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104140</xdr:rowOff>
    </xdr:from>
    <xdr:to>
      <xdr:col>78</xdr:col>
      <xdr:colOff>69850</xdr:colOff>
      <xdr:row>34</xdr:row>
      <xdr:rowOff>122428</xdr:rowOff>
    </xdr:to>
    <xdr:cxnSp macro="">
      <xdr:nvCxnSpPr>
        <xdr:cNvPr id="305" name="直線コネクタ 304"/>
        <xdr:cNvCxnSpPr/>
      </xdr:nvCxnSpPr>
      <xdr:spPr>
        <a:xfrm flipV="1">
          <a:off x="14782800" y="593344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80772</xdr:rowOff>
    </xdr:from>
    <xdr:to>
      <xdr:col>78</xdr:col>
      <xdr:colOff>120650</xdr:colOff>
      <xdr:row>37</xdr:row>
      <xdr:rowOff>10922</xdr:rowOff>
    </xdr:to>
    <xdr:sp textlink="">
      <xdr:nvSpPr>
        <xdr:cNvPr id="306" name="フローチャート: 判断 305"/>
        <xdr:cNvSpPr/>
      </xdr:nvSpPr>
      <xdr:spPr>
        <a:xfrm>
          <a:off x="15621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167149</xdr:rowOff>
    </xdr:from>
    <xdr:ext cx="736600" cy="259045"/>
    <xdr:sp textlink="">
      <xdr:nvSpPr>
        <xdr:cNvPr id="307" name="テキスト ボックス 306"/>
        <xdr:cNvSpPr txBox="1"/>
      </xdr:nvSpPr>
      <xdr:spPr>
        <a:xfrm>
          <a:off x="15290800" y="6339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122428</xdr:rowOff>
    </xdr:from>
    <xdr:to>
      <xdr:col>73</xdr:col>
      <xdr:colOff>180975</xdr:colOff>
      <xdr:row>34</xdr:row>
      <xdr:rowOff>163576</xdr:rowOff>
    </xdr:to>
    <xdr:cxnSp macro="">
      <xdr:nvCxnSpPr>
        <xdr:cNvPr id="308" name="直線コネクタ 307"/>
        <xdr:cNvCxnSpPr/>
      </xdr:nvCxnSpPr>
      <xdr:spPr>
        <a:xfrm flipV="1">
          <a:off x="13893800" y="595172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57912</xdr:rowOff>
    </xdr:from>
    <xdr:to>
      <xdr:col>74</xdr:col>
      <xdr:colOff>31750</xdr:colOff>
      <xdr:row>36</xdr:row>
      <xdr:rowOff>159512</xdr:rowOff>
    </xdr:to>
    <xdr:sp textlink="">
      <xdr:nvSpPr>
        <xdr:cNvPr id="309" name="フローチャート: 判断 308"/>
        <xdr:cNvSpPr/>
      </xdr:nvSpPr>
      <xdr:spPr>
        <a:xfrm>
          <a:off x="14732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144289</xdr:rowOff>
    </xdr:from>
    <xdr:ext cx="762000" cy="259045"/>
    <xdr:sp textlink="">
      <xdr:nvSpPr>
        <xdr:cNvPr id="310" name="テキスト ボックス 309"/>
        <xdr:cNvSpPr txBox="1"/>
      </xdr:nvSpPr>
      <xdr:spPr>
        <a:xfrm>
          <a:off x="14401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163576</xdr:rowOff>
    </xdr:from>
    <xdr:to>
      <xdr:col>69</xdr:col>
      <xdr:colOff>92075</xdr:colOff>
      <xdr:row>35</xdr:row>
      <xdr:rowOff>10414</xdr:rowOff>
    </xdr:to>
    <xdr:cxnSp macro="">
      <xdr:nvCxnSpPr>
        <xdr:cNvPr id="311" name="直線コネクタ 310"/>
        <xdr:cNvCxnSpPr/>
      </xdr:nvCxnSpPr>
      <xdr:spPr>
        <a:xfrm flipV="1">
          <a:off x="13004800" y="599287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67056</xdr:rowOff>
    </xdr:from>
    <xdr:to>
      <xdr:col>69</xdr:col>
      <xdr:colOff>142875</xdr:colOff>
      <xdr:row>36</xdr:row>
      <xdr:rowOff>168656</xdr:rowOff>
    </xdr:to>
    <xdr:sp textlink="">
      <xdr:nvSpPr>
        <xdr:cNvPr id="312" name="フローチャート: 判断 311"/>
        <xdr:cNvSpPr/>
      </xdr:nvSpPr>
      <xdr:spPr>
        <a:xfrm>
          <a:off x="13843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153433</xdr:rowOff>
    </xdr:from>
    <xdr:ext cx="762000" cy="259045"/>
    <xdr:sp textlink="">
      <xdr:nvSpPr>
        <xdr:cNvPr id="313" name="テキスト ボックス 312"/>
        <xdr:cNvSpPr txBox="1"/>
      </xdr:nvSpPr>
      <xdr:spPr>
        <a:xfrm>
          <a:off x="13512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textlink="">
      <xdr:nvSpPr>
        <xdr:cNvPr id="314" name="フローチャート: 判断 313"/>
        <xdr:cNvSpPr/>
      </xdr:nvSpPr>
      <xdr:spPr>
        <a:xfrm>
          <a:off x="12954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271</xdr:rowOff>
    </xdr:from>
    <xdr:ext cx="762000" cy="259045"/>
    <xdr:sp textlink="">
      <xdr:nvSpPr>
        <xdr:cNvPr id="315" name="テキスト ボックス 314"/>
        <xdr:cNvSpPr txBox="1"/>
      </xdr:nvSpPr>
      <xdr:spPr>
        <a:xfrm>
          <a:off x="12623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144780</xdr:rowOff>
    </xdr:from>
    <xdr:to>
      <xdr:col>82</xdr:col>
      <xdr:colOff>158750</xdr:colOff>
      <xdr:row>35</xdr:row>
      <xdr:rowOff>74930</xdr:rowOff>
    </xdr:to>
    <xdr:sp textlink="">
      <xdr:nvSpPr>
        <xdr:cNvPr id="321" name="楕円 320"/>
        <xdr:cNvSpPr/>
      </xdr:nvSpPr>
      <xdr:spPr>
        <a:xfrm>
          <a:off x="164592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161307</xdr:rowOff>
    </xdr:from>
    <xdr:ext cx="762000" cy="259045"/>
    <xdr:sp textlink="">
      <xdr:nvSpPr>
        <xdr:cNvPr id="322" name="補助費等該当値テキスト"/>
        <xdr:cNvSpPr txBox="1"/>
      </xdr:nvSpPr>
      <xdr:spPr>
        <a:xfrm>
          <a:off x="1659890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53340</xdr:rowOff>
    </xdr:from>
    <xdr:to>
      <xdr:col>78</xdr:col>
      <xdr:colOff>120650</xdr:colOff>
      <xdr:row>34</xdr:row>
      <xdr:rowOff>154940</xdr:rowOff>
    </xdr:to>
    <xdr:sp textlink="">
      <xdr:nvSpPr>
        <xdr:cNvPr id="323" name="楕円 322"/>
        <xdr:cNvSpPr/>
      </xdr:nvSpPr>
      <xdr:spPr>
        <a:xfrm>
          <a:off x="156210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165117</xdr:rowOff>
    </xdr:from>
    <xdr:ext cx="736600" cy="259045"/>
    <xdr:sp textlink="">
      <xdr:nvSpPr>
        <xdr:cNvPr id="324" name="テキスト ボックス 323"/>
        <xdr:cNvSpPr txBox="1"/>
      </xdr:nvSpPr>
      <xdr:spPr>
        <a:xfrm>
          <a:off x="15290800" y="565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71628</xdr:rowOff>
    </xdr:from>
    <xdr:to>
      <xdr:col>74</xdr:col>
      <xdr:colOff>31750</xdr:colOff>
      <xdr:row>35</xdr:row>
      <xdr:rowOff>1778</xdr:rowOff>
    </xdr:to>
    <xdr:sp textlink="">
      <xdr:nvSpPr>
        <xdr:cNvPr id="325" name="楕円 324"/>
        <xdr:cNvSpPr/>
      </xdr:nvSpPr>
      <xdr:spPr>
        <a:xfrm>
          <a:off x="14732000" y="590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11955</xdr:rowOff>
    </xdr:from>
    <xdr:ext cx="762000" cy="259045"/>
    <xdr:sp textlink="">
      <xdr:nvSpPr>
        <xdr:cNvPr id="326" name="テキスト ボックス 325"/>
        <xdr:cNvSpPr txBox="1"/>
      </xdr:nvSpPr>
      <xdr:spPr>
        <a:xfrm>
          <a:off x="14401800" y="566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112776</xdr:rowOff>
    </xdr:from>
    <xdr:to>
      <xdr:col>69</xdr:col>
      <xdr:colOff>142875</xdr:colOff>
      <xdr:row>35</xdr:row>
      <xdr:rowOff>42926</xdr:rowOff>
    </xdr:to>
    <xdr:sp textlink="">
      <xdr:nvSpPr>
        <xdr:cNvPr id="327" name="楕円 326"/>
        <xdr:cNvSpPr/>
      </xdr:nvSpPr>
      <xdr:spPr>
        <a:xfrm>
          <a:off x="13843000" y="594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53103</xdr:rowOff>
    </xdr:from>
    <xdr:ext cx="762000" cy="259045"/>
    <xdr:sp textlink="">
      <xdr:nvSpPr>
        <xdr:cNvPr id="328" name="テキスト ボックス 327"/>
        <xdr:cNvSpPr txBox="1"/>
      </xdr:nvSpPr>
      <xdr:spPr>
        <a:xfrm>
          <a:off x="13512800" y="5710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131064</xdr:rowOff>
    </xdr:from>
    <xdr:to>
      <xdr:col>65</xdr:col>
      <xdr:colOff>53975</xdr:colOff>
      <xdr:row>35</xdr:row>
      <xdr:rowOff>61214</xdr:rowOff>
    </xdr:to>
    <xdr:sp textlink="">
      <xdr:nvSpPr>
        <xdr:cNvPr id="329" name="楕円 328"/>
        <xdr:cNvSpPr/>
      </xdr:nvSpPr>
      <xdr:spPr>
        <a:xfrm>
          <a:off x="12954000" y="596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71391</xdr:rowOff>
    </xdr:from>
    <xdr:ext cx="762000" cy="259045"/>
    <xdr:sp textlink="">
      <xdr:nvSpPr>
        <xdr:cNvPr id="330" name="テキスト ボックス 329"/>
        <xdr:cNvSpPr txBox="1"/>
      </xdr:nvSpPr>
      <xdr:spPr>
        <a:xfrm>
          <a:off x="12623800" y="5729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ポイント上昇し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23.4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いきいき福祉健康施設にかかる過疎対策事業債の償還が始まることで公債費が増加したことが原因である。地方債の新規発行額は元利償還額の総額を上回らない額とする町の方針に基づき借り入れを行っているため今後は緩やかに減少する見込みだが引き続き適切な地方債の運用を行い縮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5" name="直線コネクタ 34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textlink="">
      <xdr:nvSpPr>
        <xdr:cNvPr id="346" name="テキスト ボックス 34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7" name="直線コネクタ 34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textlink="">
      <xdr:nvSpPr>
        <xdr:cNvPr id="348" name="テキスト ボックス 34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9" name="直線コネクタ 34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textlink="">
      <xdr:nvSpPr>
        <xdr:cNvPr id="350" name="テキスト ボックス 34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1" name="直線コネクタ 35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textlink="">
      <xdr:nvSpPr>
        <xdr:cNvPr id="352" name="テキスト ボックス 35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3" name="直線コネクタ 35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textlink="">
      <xdr:nvSpPr>
        <xdr:cNvPr id="354" name="テキスト ボックス 35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92711</xdr:rowOff>
    </xdr:to>
    <xdr:cxnSp macro="">
      <xdr:nvCxnSpPr>
        <xdr:cNvPr id="357" name="直線コネクタ 356"/>
        <xdr:cNvCxnSpPr/>
      </xdr:nvCxnSpPr>
      <xdr:spPr>
        <a:xfrm flipV="1">
          <a:off x="4826000" y="12509500"/>
          <a:ext cx="0" cy="1470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64788</xdr:rowOff>
    </xdr:from>
    <xdr:ext cx="762000" cy="259045"/>
    <xdr:sp textlink="">
      <xdr:nvSpPr>
        <xdr:cNvPr id="358" name="公債費最小値テキスト"/>
        <xdr:cNvSpPr txBox="1"/>
      </xdr:nvSpPr>
      <xdr:spPr>
        <a:xfrm>
          <a:off x="4914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92711</xdr:rowOff>
    </xdr:from>
    <xdr:to>
      <xdr:col>24</xdr:col>
      <xdr:colOff>114300</xdr:colOff>
      <xdr:row>81</xdr:row>
      <xdr:rowOff>92711</xdr:rowOff>
    </xdr:to>
    <xdr:cxnSp macro="">
      <xdr:nvCxnSpPr>
        <xdr:cNvPr id="359" name="直線コネクタ 358"/>
        <xdr:cNvCxnSpPr/>
      </xdr:nvCxnSpPr>
      <xdr:spPr>
        <a:xfrm>
          <a:off x="4737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textlink="">
      <xdr:nvSpPr>
        <xdr:cNvPr id="360" name="公債費最大値テキスト"/>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1" name="直線コネクタ 360"/>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142239</xdr:rowOff>
    </xdr:from>
    <xdr:to>
      <xdr:col>24</xdr:col>
      <xdr:colOff>25400</xdr:colOff>
      <xdr:row>78</xdr:row>
      <xdr:rowOff>27939</xdr:rowOff>
    </xdr:to>
    <xdr:cxnSp macro="">
      <xdr:nvCxnSpPr>
        <xdr:cNvPr id="362" name="直線コネクタ 361"/>
        <xdr:cNvCxnSpPr/>
      </xdr:nvCxnSpPr>
      <xdr:spPr>
        <a:xfrm>
          <a:off x="3987800" y="13343889"/>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157497</xdr:rowOff>
    </xdr:from>
    <xdr:ext cx="762000" cy="259045"/>
    <xdr:sp textlink="">
      <xdr:nvSpPr>
        <xdr:cNvPr id="363" name="公債費平均値テキスト"/>
        <xdr:cNvSpPr txBox="1"/>
      </xdr:nvSpPr>
      <xdr:spPr>
        <a:xfrm>
          <a:off x="4914900" y="130162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140970</xdr:rowOff>
    </xdr:from>
    <xdr:to>
      <xdr:col>24</xdr:col>
      <xdr:colOff>76200</xdr:colOff>
      <xdr:row>77</xdr:row>
      <xdr:rowOff>71120</xdr:rowOff>
    </xdr:to>
    <xdr:sp textlink="">
      <xdr:nvSpPr>
        <xdr:cNvPr id="364" name="フローチャート: 判断 363"/>
        <xdr:cNvSpPr/>
      </xdr:nvSpPr>
      <xdr:spPr>
        <a:xfrm>
          <a:off x="47752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123189</xdr:rowOff>
    </xdr:from>
    <xdr:to>
      <xdr:col>19</xdr:col>
      <xdr:colOff>187325</xdr:colOff>
      <xdr:row>77</xdr:row>
      <xdr:rowOff>142239</xdr:rowOff>
    </xdr:to>
    <xdr:cxnSp macro="">
      <xdr:nvCxnSpPr>
        <xdr:cNvPr id="365" name="直線コネクタ 364"/>
        <xdr:cNvCxnSpPr/>
      </xdr:nvCxnSpPr>
      <xdr:spPr>
        <a:xfrm>
          <a:off x="3098800" y="13324839"/>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102870</xdr:rowOff>
    </xdr:from>
    <xdr:to>
      <xdr:col>20</xdr:col>
      <xdr:colOff>38100</xdr:colOff>
      <xdr:row>77</xdr:row>
      <xdr:rowOff>33020</xdr:rowOff>
    </xdr:to>
    <xdr:sp textlink="">
      <xdr:nvSpPr>
        <xdr:cNvPr id="366" name="フローチャート: 判断 365"/>
        <xdr:cNvSpPr/>
      </xdr:nvSpPr>
      <xdr:spPr>
        <a:xfrm>
          <a:off x="3937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43197</xdr:rowOff>
    </xdr:from>
    <xdr:ext cx="736600" cy="259045"/>
    <xdr:sp textlink="">
      <xdr:nvSpPr>
        <xdr:cNvPr id="367" name="テキスト ボックス 366"/>
        <xdr:cNvSpPr txBox="1"/>
      </xdr:nvSpPr>
      <xdr:spPr>
        <a:xfrm>
          <a:off x="3606800" y="12901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123189</xdr:rowOff>
    </xdr:from>
    <xdr:to>
      <xdr:col>15</xdr:col>
      <xdr:colOff>98425</xdr:colOff>
      <xdr:row>78</xdr:row>
      <xdr:rowOff>5080</xdr:rowOff>
    </xdr:to>
    <xdr:cxnSp macro="">
      <xdr:nvCxnSpPr>
        <xdr:cNvPr id="368" name="直線コネクタ 367"/>
        <xdr:cNvCxnSpPr/>
      </xdr:nvCxnSpPr>
      <xdr:spPr>
        <a:xfrm flipV="1">
          <a:off x="2209800" y="13324839"/>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60961</xdr:rowOff>
    </xdr:from>
    <xdr:to>
      <xdr:col>15</xdr:col>
      <xdr:colOff>149225</xdr:colOff>
      <xdr:row>76</xdr:row>
      <xdr:rowOff>162561</xdr:rowOff>
    </xdr:to>
    <xdr:sp textlink="">
      <xdr:nvSpPr>
        <xdr:cNvPr id="369" name="フローチャート: 判断 368"/>
        <xdr:cNvSpPr/>
      </xdr:nvSpPr>
      <xdr:spPr>
        <a:xfrm>
          <a:off x="3048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1287</xdr:rowOff>
    </xdr:from>
    <xdr:ext cx="762000" cy="259045"/>
    <xdr:sp textlink="">
      <xdr:nvSpPr>
        <xdr:cNvPr id="370" name="テキスト ボックス 369"/>
        <xdr:cNvSpPr txBox="1"/>
      </xdr:nvSpPr>
      <xdr:spPr>
        <a:xfrm>
          <a:off x="27178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5080</xdr:rowOff>
    </xdr:from>
    <xdr:to>
      <xdr:col>11</xdr:col>
      <xdr:colOff>9525</xdr:colOff>
      <xdr:row>78</xdr:row>
      <xdr:rowOff>31750</xdr:rowOff>
    </xdr:to>
    <xdr:cxnSp macro="">
      <xdr:nvCxnSpPr>
        <xdr:cNvPr id="371" name="直線コネクタ 370"/>
        <xdr:cNvCxnSpPr/>
      </xdr:nvCxnSpPr>
      <xdr:spPr>
        <a:xfrm flipV="1">
          <a:off x="1320800" y="1337818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140970</xdr:rowOff>
    </xdr:from>
    <xdr:to>
      <xdr:col>11</xdr:col>
      <xdr:colOff>60325</xdr:colOff>
      <xdr:row>77</xdr:row>
      <xdr:rowOff>71120</xdr:rowOff>
    </xdr:to>
    <xdr:sp textlink="">
      <xdr:nvSpPr>
        <xdr:cNvPr id="372" name="フローチャート: 判断 371"/>
        <xdr:cNvSpPr/>
      </xdr:nvSpPr>
      <xdr:spPr>
        <a:xfrm>
          <a:off x="2159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81297</xdr:rowOff>
    </xdr:from>
    <xdr:ext cx="762000" cy="259045"/>
    <xdr:sp textlink="">
      <xdr:nvSpPr>
        <xdr:cNvPr id="373" name="テキスト ボックス 372"/>
        <xdr:cNvSpPr txBox="1"/>
      </xdr:nvSpPr>
      <xdr:spPr>
        <a:xfrm>
          <a:off x="1828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11430</xdr:rowOff>
    </xdr:from>
    <xdr:to>
      <xdr:col>6</xdr:col>
      <xdr:colOff>171450</xdr:colOff>
      <xdr:row>77</xdr:row>
      <xdr:rowOff>113030</xdr:rowOff>
    </xdr:to>
    <xdr:sp textlink="">
      <xdr:nvSpPr>
        <xdr:cNvPr id="374" name="フローチャート: 判断 373"/>
        <xdr:cNvSpPr/>
      </xdr:nvSpPr>
      <xdr:spPr>
        <a:xfrm>
          <a:off x="1270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123207</xdr:rowOff>
    </xdr:from>
    <xdr:ext cx="762000" cy="259045"/>
    <xdr:sp textlink="">
      <xdr:nvSpPr>
        <xdr:cNvPr id="375" name="テキスト ボックス 374"/>
        <xdr:cNvSpPr txBox="1"/>
      </xdr:nvSpPr>
      <xdr:spPr>
        <a:xfrm>
          <a:off x="9398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148589</xdr:rowOff>
    </xdr:from>
    <xdr:to>
      <xdr:col>24</xdr:col>
      <xdr:colOff>76200</xdr:colOff>
      <xdr:row>78</xdr:row>
      <xdr:rowOff>78739</xdr:rowOff>
    </xdr:to>
    <xdr:sp textlink="">
      <xdr:nvSpPr>
        <xdr:cNvPr id="381" name="楕円 380"/>
        <xdr:cNvSpPr/>
      </xdr:nvSpPr>
      <xdr:spPr>
        <a:xfrm>
          <a:off x="4775200" y="1335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120666</xdr:rowOff>
    </xdr:from>
    <xdr:ext cx="762000" cy="259045"/>
    <xdr:sp textlink="">
      <xdr:nvSpPr>
        <xdr:cNvPr id="382" name="公債費該当値テキスト"/>
        <xdr:cNvSpPr txBox="1"/>
      </xdr:nvSpPr>
      <xdr:spPr>
        <a:xfrm>
          <a:off x="49149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91439</xdr:rowOff>
    </xdr:from>
    <xdr:to>
      <xdr:col>20</xdr:col>
      <xdr:colOff>38100</xdr:colOff>
      <xdr:row>78</xdr:row>
      <xdr:rowOff>21589</xdr:rowOff>
    </xdr:to>
    <xdr:sp textlink="">
      <xdr:nvSpPr>
        <xdr:cNvPr id="383" name="楕円 382"/>
        <xdr:cNvSpPr/>
      </xdr:nvSpPr>
      <xdr:spPr>
        <a:xfrm>
          <a:off x="3937000" y="1329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6366</xdr:rowOff>
    </xdr:from>
    <xdr:ext cx="736600" cy="259045"/>
    <xdr:sp textlink="">
      <xdr:nvSpPr>
        <xdr:cNvPr id="384" name="テキスト ボックス 383"/>
        <xdr:cNvSpPr txBox="1"/>
      </xdr:nvSpPr>
      <xdr:spPr>
        <a:xfrm>
          <a:off x="3606800" y="13379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72389</xdr:rowOff>
    </xdr:from>
    <xdr:to>
      <xdr:col>15</xdr:col>
      <xdr:colOff>149225</xdr:colOff>
      <xdr:row>78</xdr:row>
      <xdr:rowOff>2539</xdr:rowOff>
    </xdr:to>
    <xdr:sp textlink="">
      <xdr:nvSpPr>
        <xdr:cNvPr id="385" name="楕円 384"/>
        <xdr:cNvSpPr/>
      </xdr:nvSpPr>
      <xdr:spPr>
        <a:xfrm>
          <a:off x="30480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158766</xdr:rowOff>
    </xdr:from>
    <xdr:ext cx="762000" cy="259045"/>
    <xdr:sp textlink="">
      <xdr:nvSpPr>
        <xdr:cNvPr id="386" name="テキスト ボックス 385"/>
        <xdr:cNvSpPr txBox="1"/>
      </xdr:nvSpPr>
      <xdr:spPr>
        <a:xfrm>
          <a:off x="2717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125730</xdr:rowOff>
    </xdr:from>
    <xdr:to>
      <xdr:col>11</xdr:col>
      <xdr:colOff>60325</xdr:colOff>
      <xdr:row>78</xdr:row>
      <xdr:rowOff>55880</xdr:rowOff>
    </xdr:to>
    <xdr:sp textlink="">
      <xdr:nvSpPr>
        <xdr:cNvPr id="387" name="楕円 386"/>
        <xdr:cNvSpPr/>
      </xdr:nvSpPr>
      <xdr:spPr>
        <a:xfrm>
          <a:off x="21590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40657</xdr:rowOff>
    </xdr:from>
    <xdr:ext cx="762000" cy="259045"/>
    <xdr:sp textlink="">
      <xdr:nvSpPr>
        <xdr:cNvPr id="388" name="テキスト ボックス 387"/>
        <xdr:cNvSpPr txBox="1"/>
      </xdr:nvSpPr>
      <xdr:spPr>
        <a:xfrm>
          <a:off x="1828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152400</xdr:rowOff>
    </xdr:from>
    <xdr:to>
      <xdr:col>6</xdr:col>
      <xdr:colOff>171450</xdr:colOff>
      <xdr:row>78</xdr:row>
      <xdr:rowOff>82550</xdr:rowOff>
    </xdr:to>
    <xdr:sp textlink="">
      <xdr:nvSpPr>
        <xdr:cNvPr id="389" name="楕円 388"/>
        <xdr:cNvSpPr/>
      </xdr:nvSpPr>
      <xdr:spPr>
        <a:xfrm>
          <a:off x="1270000" y="1335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67327</xdr:rowOff>
    </xdr:from>
    <xdr:ext cx="762000" cy="259045"/>
    <xdr:sp textlink="">
      <xdr:nvSpPr>
        <xdr:cNvPr id="390" name="テキスト ボックス 389"/>
        <xdr:cNvSpPr txBox="1"/>
      </xdr:nvSpPr>
      <xdr:spPr>
        <a:xfrm>
          <a:off x="939800" y="1344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公債費以外の経常収支比率は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％となり、昨年度に引き続き類似団体平均を下回っている。類似団体平均を上回っている物件費や繰出金などの歳出の抑制を図り、財政構造の弾力性確保に努める。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5" name="直線コネクタ 404"/>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textlink="">
      <xdr:nvSpPr>
        <xdr:cNvPr id="406" name="テキスト ボックス 405"/>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7" name="直線コネクタ 406"/>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textlink="">
      <xdr:nvSpPr>
        <xdr:cNvPr id="408" name="テキスト ボックス 407"/>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9" name="直線コネクタ 408"/>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textlink="">
      <xdr:nvSpPr>
        <xdr:cNvPr id="410" name="テキスト ボックス 409"/>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1" name="直線コネクタ 410"/>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textlink="">
      <xdr:nvSpPr>
        <xdr:cNvPr id="412" name="テキスト ボックス 411"/>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3" name="直線コネクタ 412"/>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textlink="">
      <xdr:nvSpPr>
        <xdr:cNvPr id="414" name="テキスト ボックス 413"/>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5" name="直線コネクタ 414"/>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textlink="">
      <xdr:nvSpPr>
        <xdr:cNvPr id="416" name="テキスト ボックス 415"/>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92710</xdr:rowOff>
    </xdr:from>
    <xdr:to>
      <xdr:col>82</xdr:col>
      <xdr:colOff>107950</xdr:colOff>
      <xdr:row>81</xdr:row>
      <xdr:rowOff>17599</xdr:rowOff>
    </xdr:to>
    <xdr:cxnSp macro="">
      <xdr:nvCxnSpPr>
        <xdr:cNvPr id="420" name="直線コネクタ 419"/>
        <xdr:cNvCxnSpPr/>
      </xdr:nvCxnSpPr>
      <xdr:spPr>
        <a:xfrm flipV="1">
          <a:off x="16510000" y="12608560"/>
          <a:ext cx="0" cy="1296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161126</xdr:rowOff>
    </xdr:from>
    <xdr:ext cx="762000" cy="259045"/>
    <xdr:sp textlink="">
      <xdr:nvSpPr>
        <xdr:cNvPr id="421" name="公債費以外最小値テキスト"/>
        <xdr:cNvSpPr txBox="1"/>
      </xdr:nvSpPr>
      <xdr:spPr>
        <a:xfrm>
          <a:off x="16598900" y="13877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17599</xdr:rowOff>
    </xdr:from>
    <xdr:to>
      <xdr:col>82</xdr:col>
      <xdr:colOff>196850</xdr:colOff>
      <xdr:row>81</xdr:row>
      <xdr:rowOff>17599</xdr:rowOff>
    </xdr:to>
    <xdr:cxnSp macro="">
      <xdr:nvCxnSpPr>
        <xdr:cNvPr id="422" name="直線コネクタ 421"/>
        <xdr:cNvCxnSpPr/>
      </xdr:nvCxnSpPr>
      <xdr:spPr>
        <a:xfrm>
          <a:off x="16421100" y="13905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7637</xdr:rowOff>
    </xdr:from>
    <xdr:ext cx="762000" cy="259045"/>
    <xdr:sp textlink="">
      <xdr:nvSpPr>
        <xdr:cNvPr id="423" name="公債費以外最大値テキスト"/>
        <xdr:cNvSpPr txBox="1"/>
      </xdr:nvSpPr>
      <xdr:spPr>
        <a:xfrm>
          <a:off x="16598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92710</xdr:rowOff>
    </xdr:from>
    <xdr:to>
      <xdr:col>82</xdr:col>
      <xdr:colOff>196850</xdr:colOff>
      <xdr:row>73</xdr:row>
      <xdr:rowOff>92710</xdr:rowOff>
    </xdr:to>
    <xdr:cxnSp macro="">
      <xdr:nvCxnSpPr>
        <xdr:cNvPr id="424" name="直線コネクタ 423"/>
        <xdr:cNvCxnSpPr/>
      </xdr:nvCxnSpPr>
      <xdr:spPr>
        <a:xfrm>
          <a:off x="16421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1270</xdr:rowOff>
    </xdr:from>
    <xdr:to>
      <xdr:col>82</xdr:col>
      <xdr:colOff>107950</xdr:colOff>
      <xdr:row>77</xdr:row>
      <xdr:rowOff>4536</xdr:rowOff>
    </xdr:to>
    <xdr:cxnSp macro="">
      <xdr:nvCxnSpPr>
        <xdr:cNvPr id="425" name="直線コネクタ 424"/>
        <xdr:cNvCxnSpPr/>
      </xdr:nvCxnSpPr>
      <xdr:spPr>
        <a:xfrm flipV="1">
          <a:off x="15671800" y="13202920"/>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46645</xdr:rowOff>
    </xdr:from>
    <xdr:ext cx="762000" cy="259045"/>
    <xdr:sp textlink="">
      <xdr:nvSpPr>
        <xdr:cNvPr id="426" name="公債費以外平均値テキスト"/>
        <xdr:cNvSpPr txBox="1"/>
      </xdr:nvSpPr>
      <xdr:spPr>
        <a:xfrm>
          <a:off x="16598900" y="132482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74568</xdr:rowOff>
    </xdr:from>
    <xdr:to>
      <xdr:col>82</xdr:col>
      <xdr:colOff>158750</xdr:colOff>
      <xdr:row>78</xdr:row>
      <xdr:rowOff>4718</xdr:rowOff>
    </xdr:to>
    <xdr:sp textlink="">
      <xdr:nvSpPr>
        <xdr:cNvPr id="427" name="フローチャート: 判断 426"/>
        <xdr:cNvSpPr/>
      </xdr:nvSpPr>
      <xdr:spPr>
        <a:xfrm>
          <a:off x="16459200" y="1327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87812</xdr:rowOff>
    </xdr:from>
    <xdr:to>
      <xdr:col>78</xdr:col>
      <xdr:colOff>69850</xdr:colOff>
      <xdr:row>77</xdr:row>
      <xdr:rowOff>4536</xdr:rowOff>
    </xdr:to>
    <xdr:cxnSp macro="">
      <xdr:nvCxnSpPr>
        <xdr:cNvPr id="428" name="直線コネクタ 427"/>
        <xdr:cNvCxnSpPr/>
      </xdr:nvCxnSpPr>
      <xdr:spPr>
        <a:xfrm>
          <a:off x="14782800" y="13118012"/>
          <a:ext cx="8890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25581</xdr:rowOff>
    </xdr:from>
    <xdr:to>
      <xdr:col>78</xdr:col>
      <xdr:colOff>120650</xdr:colOff>
      <xdr:row>77</xdr:row>
      <xdr:rowOff>127181</xdr:rowOff>
    </xdr:to>
    <xdr:sp textlink="">
      <xdr:nvSpPr>
        <xdr:cNvPr id="429" name="フローチャート: 判断 428"/>
        <xdr:cNvSpPr/>
      </xdr:nvSpPr>
      <xdr:spPr>
        <a:xfrm>
          <a:off x="15621000" y="13227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111958</xdr:rowOff>
    </xdr:from>
    <xdr:ext cx="736600" cy="259045"/>
    <xdr:sp textlink="">
      <xdr:nvSpPr>
        <xdr:cNvPr id="430" name="テキスト ボックス 429"/>
        <xdr:cNvSpPr txBox="1"/>
      </xdr:nvSpPr>
      <xdr:spPr>
        <a:xfrm>
          <a:off x="15290800" y="13313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87812</xdr:rowOff>
    </xdr:from>
    <xdr:to>
      <xdr:col>73</xdr:col>
      <xdr:colOff>180975</xdr:colOff>
      <xdr:row>78</xdr:row>
      <xdr:rowOff>2902</xdr:rowOff>
    </xdr:to>
    <xdr:cxnSp macro="">
      <xdr:nvCxnSpPr>
        <xdr:cNvPr id="431" name="直線コネクタ 430"/>
        <xdr:cNvCxnSpPr/>
      </xdr:nvCxnSpPr>
      <xdr:spPr>
        <a:xfrm flipV="1">
          <a:off x="13893800" y="13118012"/>
          <a:ext cx="889000" cy="257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128451</xdr:rowOff>
    </xdr:from>
    <xdr:to>
      <xdr:col>74</xdr:col>
      <xdr:colOff>31750</xdr:colOff>
      <xdr:row>77</xdr:row>
      <xdr:rowOff>58601</xdr:rowOff>
    </xdr:to>
    <xdr:sp textlink="">
      <xdr:nvSpPr>
        <xdr:cNvPr id="432" name="フローチャート: 判断 431"/>
        <xdr:cNvSpPr/>
      </xdr:nvSpPr>
      <xdr:spPr>
        <a:xfrm>
          <a:off x="147320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43378</xdr:rowOff>
    </xdr:from>
    <xdr:ext cx="762000" cy="259045"/>
    <xdr:sp textlink="">
      <xdr:nvSpPr>
        <xdr:cNvPr id="433" name="テキスト ボックス 432"/>
        <xdr:cNvSpPr txBox="1"/>
      </xdr:nvSpPr>
      <xdr:spPr>
        <a:xfrm>
          <a:off x="14401800" y="13245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2902</xdr:rowOff>
    </xdr:from>
    <xdr:to>
      <xdr:col>69</xdr:col>
      <xdr:colOff>92075</xdr:colOff>
      <xdr:row>78</xdr:row>
      <xdr:rowOff>6169</xdr:rowOff>
    </xdr:to>
    <xdr:cxnSp macro="">
      <xdr:nvCxnSpPr>
        <xdr:cNvPr id="434" name="直線コネクタ 433"/>
        <xdr:cNvCxnSpPr/>
      </xdr:nvCxnSpPr>
      <xdr:spPr>
        <a:xfrm flipV="1">
          <a:off x="13004800" y="13376002"/>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68036</xdr:rowOff>
    </xdr:from>
    <xdr:to>
      <xdr:col>69</xdr:col>
      <xdr:colOff>142875</xdr:colOff>
      <xdr:row>77</xdr:row>
      <xdr:rowOff>169636</xdr:rowOff>
    </xdr:to>
    <xdr:sp textlink="">
      <xdr:nvSpPr>
        <xdr:cNvPr id="435" name="フローチャート: 判断 434"/>
        <xdr:cNvSpPr/>
      </xdr:nvSpPr>
      <xdr:spPr>
        <a:xfrm>
          <a:off x="13843000" y="13269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8363</xdr:rowOff>
    </xdr:from>
    <xdr:ext cx="762000" cy="259045"/>
    <xdr:sp textlink="">
      <xdr:nvSpPr>
        <xdr:cNvPr id="436" name="テキスト ボックス 435"/>
        <xdr:cNvSpPr txBox="1"/>
      </xdr:nvSpPr>
      <xdr:spPr>
        <a:xfrm>
          <a:off x="13512800" y="1303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84364</xdr:rowOff>
    </xdr:from>
    <xdr:to>
      <xdr:col>65</xdr:col>
      <xdr:colOff>53975</xdr:colOff>
      <xdr:row>78</xdr:row>
      <xdr:rowOff>14514</xdr:rowOff>
    </xdr:to>
    <xdr:sp textlink="">
      <xdr:nvSpPr>
        <xdr:cNvPr id="437" name="フローチャート: 判断 436"/>
        <xdr:cNvSpPr/>
      </xdr:nvSpPr>
      <xdr:spPr>
        <a:xfrm>
          <a:off x="12954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24691</xdr:rowOff>
    </xdr:from>
    <xdr:ext cx="762000" cy="259045"/>
    <xdr:sp textlink="">
      <xdr:nvSpPr>
        <xdr:cNvPr id="438" name="テキスト ボックス 437"/>
        <xdr:cNvSpPr txBox="1"/>
      </xdr:nvSpPr>
      <xdr:spPr>
        <a:xfrm>
          <a:off x="12623800" y="1305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121920</xdr:rowOff>
    </xdr:from>
    <xdr:to>
      <xdr:col>82</xdr:col>
      <xdr:colOff>158750</xdr:colOff>
      <xdr:row>77</xdr:row>
      <xdr:rowOff>52070</xdr:rowOff>
    </xdr:to>
    <xdr:sp textlink="">
      <xdr:nvSpPr>
        <xdr:cNvPr id="444" name="楕円 443"/>
        <xdr:cNvSpPr/>
      </xdr:nvSpPr>
      <xdr:spPr>
        <a:xfrm>
          <a:off x="164592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138447</xdr:rowOff>
    </xdr:from>
    <xdr:ext cx="762000" cy="259045"/>
    <xdr:sp textlink="">
      <xdr:nvSpPr>
        <xdr:cNvPr id="445" name="公債費以外該当値テキスト"/>
        <xdr:cNvSpPr txBox="1"/>
      </xdr:nvSpPr>
      <xdr:spPr>
        <a:xfrm>
          <a:off x="165989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125186</xdr:rowOff>
    </xdr:from>
    <xdr:to>
      <xdr:col>78</xdr:col>
      <xdr:colOff>120650</xdr:colOff>
      <xdr:row>77</xdr:row>
      <xdr:rowOff>55336</xdr:rowOff>
    </xdr:to>
    <xdr:sp textlink="">
      <xdr:nvSpPr>
        <xdr:cNvPr id="446" name="楕円 445"/>
        <xdr:cNvSpPr/>
      </xdr:nvSpPr>
      <xdr:spPr>
        <a:xfrm>
          <a:off x="15621000" y="1315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65512</xdr:rowOff>
    </xdr:from>
    <xdr:ext cx="736600" cy="259045"/>
    <xdr:sp textlink="">
      <xdr:nvSpPr>
        <xdr:cNvPr id="447" name="テキスト ボックス 446"/>
        <xdr:cNvSpPr txBox="1"/>
      </xdr:nvSpPr>
      <xdr:spPr>
        <a:xfrm>
          <a:off x="15290800" y="12924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37012</xdr:rowOff>
    </xdr:from>
    <xdr:to>
      <xdr:col>74</xdr:col>
      <xdr:colOff>31750</xdr:colOff>
      <xdr:row>76</xdr:row>
      <xdr:rowOff>138612</xdr:rowOff>
    </xdr:to>
    <xdr:sp textlink="">
      <xdr:nvSpPr>
        <xdr:cNvPr id="448" name="楕円 447"/>
        <xdr:cNvSpPr/>
      </xdr:nvSpPr>
      <xdr:spPr>
        <a:xfrm>
          <a:off x="14732000" y="1306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148789</xdr:rowOff>
    </xdr:from>
    <xdr:ext cx="762000" cy="259045"/>
    <xdr:sp textlink="">
      <xdr:nvSpPr>
        <xdr:cNvPr id="449" name="テキスト ボックス 448"/>
        <xdr:cNvSpPr txBox="1"/>
      </xdr:nvSpPr>
      <xdr:spPr>
        <a:xfrm>
          <a:off x="14401800" y="12836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123552</xdr:rowOff>
    </xdr:from>
    <xdr:to>
      <xdr:col>69</xdr:col>
      <xdr:colOff>142875</xdr:colOff>
      <xdr:row>78</xdr:row>
      <xdr:rowOff>53702</xdr:rowOff>
    </xdr:to>
    <xdr:sp textlink="">
      <xdr:nvSpPr>
        <xdr:cNvPr id="450" name="楕円 449"/>
        <xdr:cNvSpPr/>
      </xdr:nvSpPr>
      <xdr:spPr>
        <a:xfrm>
          <a:off x="13843000" y="13325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38479</xdr:rowOff>
    </xdr:from>
    <xdr:ext cx="762000" cy="259045"/>
    <xdr:sp textlink="">
      <xdr:nvSpPr>
        <xdr:cNvPr id="451" name="テキスト ボックス 450"/>
        <xdr:cNvSpPr txBox="1"/>
      </xdr:nvSpPr>
      <xdr:spPr>
        <a:xfrm>
          <a:off x="13512800" y="13411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126819</xdr:rowOff>
    </xdr:from>
    <xdr:to>
      <xdr:col>65</xdr:col>
      <xdr:colOff>53975</xdr:colOff>
      <xdr:row>78</xdr:row>
      <xdr:rowOff>56969</xdr:rowOff>
    </xdr:to>
    <xdr:sp textlink="">
      <xdr:nvSpPr>
        <xdr:cNvPr id="452" name="楕円 451"/>
        <xdr:cNvSpPr/>
      </xdr:nvSpPr>
      <xdr:spPr>
        <a:xfrm>
          <a:off x="12954000" y="13328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41746</xdr:rowOff>
    </xdr:from>
    <xdr:ext cx="762000" cy="259045"/>
    <xdr:sp textlink="">
      <xdr:nvSpPr>
        <xdr:cNvPr id="453" name="テキスト ボックス 452"/>
        <xdr:cNvSpPr txBox="1"/>
      </xdr:nvSpPr>
      <xdr:spPr>
        <a:xfrm>
          <a:off x="12623800" y="13414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北海道上川町</a:t>
          </a:r>
        </a:p>
      </xdr:txBody>
    </xdr:sp>
    <xdr:clientData/>
  </xdr:twoCellAnchor>
  <xdr:twoCellAnchor>
    <xdr:from>
      <xdr:col>39</xdr:col>
      <xdr:colOff>1066800</xdr:colOff>
      <xdr:row>0</xdr:row>
      <xdr:rowOff>0</xdr:rowOff>
    </xdr:from>
    <xdr:to>
      <xdr:col>41</xdr:col>
      <xdr:colOff>501650</xdr:colOff>
      <xdr:row>2</xdr:row>
      <xdr:rowOff>38100</xdr:rowOff>
    </xdr:to>
    <xdr:sp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21</xdr:row>
      <xdr:rowOff>3175</xdr:rowOff>
    </xdr:from>
    <xdr:to>
      <xdr:col>33</xdr:col>
      <xdr:colOff>114300</xdr:colOff>
      <xdr:row>21</xdr:row>
      <xdr:rowOff>3175</xdr:rowOff>
    </xdr:to>
    <xdr:cxnSp macro="">
      <xdr:nvCxnSpPr>
        <xdr:cNvPr id="31" name="直線コネクタ 30"/>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textlink="">
      <xdr:nvSpPr>
        <xdr:cNvPr id="32" name="テキスト ボックス 31"/>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3" name="直線コネクタ 32"/>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textlink="">
      <xdr:nvSpPr>
        <xdr:cNvPr id="34" name="テキスト ボックス 33"/>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5" name="直線コネクタ 34"/>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textlink="">
      <xdr:nvSpPr>
        <xdr:cNvPr id="36" name="テキスト ボックス 35"/>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7" name="直線コネクタ 36"/>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textlink="">
      <xdr:nvSpPr>
        <xdr:cNvPr id="38" name="テキスト ボックス 37"/>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39" name="直線コネクタ 38"/>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textlink="">
      <xdr:nvSpPr>
        <xdr:cNvPr id="40" name="テキスト ボックス 39"/>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1" name="直線コネクタ 40"/>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textlink="">
      <xdr:nvSpPr>
        <xdr:cNvPr id="42" name="テキスト ボックス 41"/>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3" name="直線コネクタ 42"/>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textlink="">
      <xdr:nvSpPr>
        <xdr:cNvPr id="44" name="テキスト ボックス 43"/>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5" name="直線コネクタ 44"/>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textlink="">
      <xdr:nvSpPr>
        <xdr:cNvPr id="46" name="テキスト ボックス 45"/>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textlink="">
      <xdr:nvSpPr>
        <xdr:cNvPr id="47"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3584</xdr:rowOff>
    </xdr:from>
    <xdr:to>
      <xdr:col>29</xdr:col>
      <xdr:colOff>127000</xdr:colOff>
      <xdr:row>20</xdr:row>
      <xdr:rowOff>21266</xdr:rowOff>
    </xdr:to>
    <xdr:cxnSp macro="">
      <xdr:nvCxnSpPr>
        <xdr:cNvPr id="48" name="直線コネクタ 47"/>
        <xdr:cNvCxnSpPr/>
      </xdr:nvCxnSpPr>
      <xdr:spPr bwMode="auto">
        <a:xfrm flipV="1">
          <a:off x="5651500" y="2108609"/>
          <a:ext cx="0" cy="13892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164793</xdr:rowOff>
    </xdr:from>
    <xdr:ext cx="762000" cy="259045"/>
    <xdr:sp textlink="">
      <xdr:nvSpPr>
        <xdr:cNvPr id="49" name="人口1人当たり決算額の推移最小値テキスト130"/>
        <xdr:cNvSpPr txBox="1"/>
      </xdr:nvSpPr>
      <xdr:spPr>
        <a:xfrm>
          <a:off x="5740400" y="3469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21266</xdr:rowOff>
    </xdr:from>
    <xdr:to>
      <xdr:col>30</xdr:col>
      <xdr:colOff>25400</xdr:colOff>
      <xdr:row>20</xdr:row>
      <xdr:rowOff>21266</xdr:rowOff>
    </xdr:to>
    <xdr:cxnSp macro="">
      <xdr:nvCxnSpPr>
        <xdr:cNvPr id="50" name="直線コネクタ 49"/>
        <xdr:cNvCxnSpPr/>
      </xdr:nvCxnSpPr>
      <xdr:spPr bwMode="auto">
        <a:xfrm>
          <a:off x="5562600" y="34978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89961</xdr:rowOff>
    </xdr:from>
    <xdr:ext cx="762000" cy="259045"/>
    <xdr:sp textlink="">
      <xdr:nvSpPr>
        <xdr:cNvPr id="51" name="人口1人当たり決算額の推移最大値テキスト130"/>
        <xdr:cNvSpPr txBox="1"/>
      </xdr:nvSpPr>
      <xdr:spPr>
        <a:xfrm>
          <a:off x="5740400" y="185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1,079,714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3584</xdr:rowOff>
    </xdr:from>
    <xdr:to>
      <xdr:col>30</xdr:col>
      <xdr:colOff>25400</xdr:colOff>
      <xdr:row>12</xdr:row>
      <xdr:rowOff>3584</xdr:rowOff>
    </xdr:to>
    <xdr:cxnSp macro="">
      <xdr:nvCxnSpPr>
        <xdr:cNvPr id="52" name="直線コネクタ 51"/>
        <xdr:cNvCxnSpPr/>
      </xdr:nvCxnSpPr>
      <xdr:spPr bwMode="auto">
        <a:xfrm>
          <a:off x="5562600" y="21086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69615</xdr:rowOff>
    </xdr:from>
    <xdr:to>
      <xdr:col>29</xdr:col>
      <xdr:colOff>127000</xdr:colOff>
      <xdr:row>18</xdr:row>
      <xdr:rowOff>90467</xdr:rowOff>
    </xdr:to>
    <xdr:cxnSp macro="">
      <xdr:nvCxnSpPr>
        <xdr:cNvPr id="53" name="直線コネクタ 52"/>
        <xdr:cNvCxnSpPr/>
      </xdr:nvCxnSpPr>
      <xdr:spPr bwMode="auto">
        <a:xfrm flipV="1">
          <a:off x="5003800" y="3203340"/>
          <a:ext cx="647700" cy="208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18</xdr:row>
      <xdr:rowOff>54392</xdr:rowOff>
    </xdr:from>
    <xdr:ext cx="762000" cy="259045"/>
    <xdr:sp textlink="">
      <xdr:nvSpPr>
        <xdr:cNvPr id="54" name="人口1人当たり決算額の推移平均値テキスト130"/>
        <xdr:cNvSpPr txBox="1"/>
      </xdr:nvSpPr>
      <xdr:spPr>
        <a:xfrm>
          <a:off x="5740400" y="3188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29879</xdr:rowOff>
    </xdr:from>
    <xdr:to>
      <xdr:col>29</xdr:col>
      <xdr:colOff>177800</xdr:colOff>
      <xdr:row>18</xdr:row>
      <xdr:rowOff>131479</xdr:rowOff>
    </xdr:to>
    <xdr:sp textlink="">
      <xdr:nvSpPr>
        <xdr:cNvPr id="55" name="フローチャート: 判断 54"/>
        <xdr:cNvSpPr/>
      </xdr:nvSpPr>
      <xdr:spPr bwMode="auto">
        <a:xfrm>
          <a:off x="5600700" y="3163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90467</xdr:rowOff>
    </xdr:from>
    <xdr:to>
      <xdr:col>26</xdr:col>
      <xdr:colOff>50800</xdr:colOff>
      <xdr:row>18</xdr:row>
      <xdr:rowOff>116138</xdr:rowOff>
    </xdr:to>
    <xdr:cxnSp macro="">
      <xdr:nvCxnSpPr>
        <xdr:cNvPr id="56" name="直線コネクタ 55"/>
        <xdr:cNvCxnSpPr/>
      </xdr:nvCxnSpPr>
      <xdr:spPr bwMode="auto">
        <a:xfrm flipV="1">
          <a:off x="4305300" y="3224192"/>
          <a:ext cx="698500" cy="256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60106</xdr:rowOff>
    </xdr:from>
    <xdr:to>
      <xdr:col>26</xdr:col>
      <xdr:colOff>101600</xdr:colOff>
      <xdr:row>18</xdr:row>
      <xdr:rowOff>161706</xdr:rowOff>
    </xdr:to>
    <xdr:sp textlink="">
      <xdr:nvSpPr>
        <xdr:cNvPr id="57" name="フローチャート: 判断 56"/>
        <xdr:cNvSpPr/>
      </xdr:nvSpPr>
      <xdr:spPr bwMode="auto">
        <a:xfrm>
          <a:off x="4953000" y="31938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146483</xdr:rowOff>
    </xdr:from>
    <xdr:ext cx="736600" cy="259045"/>
    <xdr:sp textlink="">
      <xdr:nvSpPr>
        <xdr:cNvPr id="58" name="テキスト ボックス 57"/>
        <xdr:cNvSpPr txBox="1"/>
      </xdr:nvSpPr>
      <xdr:spPr>
        <a:xfrm>
          <a:off x="4622800" y="3280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109584</xdr:rowOff>
    </xdr:from>
    <xdr:to>
      <xdr:col>22</xdr:col>
      <xdr:colOff>114300</xdr:colOff>
      <xdr:row>18</xdr:row>
      <xdr:rowOff>116138</xdr:rowOff>
    </xdr:to>
    <xdr:cxnSp macro="">
      <xdr:nvCxnSpPr>
        <xdr:cNvPr id="59" name="直線コネクタ 58"/>
        <xdr:cNvCxnSpPr/>
      </xdr:nvCxnSpPr>
      <xdr:spPr bwMode="auto">
        <a:xfrm>
          <a:off x="3606800" y="3243309"/>
          <a:ext cx="698500" cy="65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82214</xdr:rowOff>
    </xdr:from>
    <xdr:to>
      <xdr:col>22</xdr:col>
      <xdr:colOff>165100</xdr:colOff>
      <xdr:row>19</xdr:row>
      <xdr:rowOff>12364</xdr:rowOff>
    </xdr:to>
    <xdr:sp textlink="">
      <xdr:nvSpPr>
        <xdr:cNvPr id="60" name="フローチャート: 判断 59"/>
        <xdr:cNvSpPr/>
      </xdr:nvSpPr>
      <xdr:spPr bwMode="auto">
        <a:xfrm>
          <a:off x="4254500" y="32159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168591</xdr:rowOff>
    </xdr:from>
    <xdr:ext cx="762000" cy="259045"/>
    <xdr:sp textlink="">
      <xdr:nvSpPr>
        <xdr:cNvPr id="61" name="テキスト ボックス 60"/>
        <xdr:cNvSpPr txBox="1"/>
      </xdr:nvSpPr>
      <xdr:spPr>
        <a:xfrm>
          <a:off x="3924300" y="330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109584</xdr:rowOff>
    </xdr:from>
    <xdr:to>
      <xdr:col>18</xdr:col>
      <xdr:colOff>177800</xdr:colOff>
      <xdr:row>18</xdr:row>
      <xdr:rowOff>127548</xdr:rowOff>
    </xdr:to>
    <xdr:cxnSp macro="">
      <xdr:nvCxnSpPr>
        <xdr:cNvPr id="62" name="直線コネクタ 61"/>
        <xdr:cNvCxnSpPr/>
      </xdr:nvCxnSpPr>
      <xdr:spPr bwMode="auto">
        <a:xfrm flipV="1">
          <a:off x="2908300" y="3243309"/>
          <a:ext cx="698500" cy="179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90569</xdr:rowOff>
    </xdr:from>
    <xdr:to>
      <xdr:col>19</xdr:col>
      <xdr:colOff>38100</xdr:colOff>
      <xdr:row>19</xdr:row>
      <xdr:rowOff>20720</xdr:rowOff>
    </xdr:to>
    <xdr:sp textlink="">
      <xdr:nvSpPr>
        <xdr:cNvPr id="63" name="フローチャート: 判断 62"/>
        <xdr:cNvSpPr/>
      </xdr:nvSpPr>
      <xdr:spPr bwMode="auto">
        <a:xfrm>
          <a:off x="3556000" y="3224294"/>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5496</xdr:rowOff>
    </xdr:from>
    <xdr:ext cx="762000" cy="259045"/>
    <xdr:sp textlink="">
      <xdr:nvSpPr>
        <xdr:cNvPr id="64" name="テキスト ボックス 63"/>
        <xdr:cNvSpPr txBox="1"/>
      </xdr:nvSpPr>
      <xdr:spPr>
        <a:xfrm>
          <a:off x="3225800" y="3310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79255</xdr:rowOff>
    </xdr:from>
    <xdr:to>
      <xdr:col>15</xdr:col>
      <xdr:colOff>101600</xdr:colOff>
      <xdr:row>19</xdr:row>
      <xdr:rowOff>9405</xdr:rowOff>
    </xdr:to>
    <xdr:sp textlink="">
      <xdr:nvSpPr>
        <xdr:cNvPr id="65" name="フローチャート: 判断 64"/>
        <xdr:cNvSpPr/>
      </xdr:nvSpPr>
      <xdr:spPr bwMode="auto">
        <a:xfrm>
          <a:off x="2857500" y="32129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165632</xdr:rowOff>
    </xdr:from>
    <xdr:ext cx="762000" cy="259045"/>
    <xdr:sp textlink="">
      <xdr:nvSpPr>
        <xdr:cNvPr id="66" name="テキスト ボックス 65"/>
        <xdr:cNvSpPr txBox="1"/>
      </xdr:nvSpPr>
      <xdr:spPr>
        <a:xfrm>
          <a:off x="2527300" y="329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textlink="">
      <xdr:nvSpPr>
        <xdr:cNvPr id="67" name="テキスト ボックス 66"/>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textlink="">
      <xdr:nvSpPr>
        <xdr:cNvPr id="68" name="テキスト ボックス 67"/>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textlink="">
      <xdr:nvSpPr>
        <xdr:cNvPr id="69" name="テキスト ボックス 68"/>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textlink="">
      <xdr:nvSpPr>
        <xdr:cNvPr id="70" name="テキスト ボックス 69"/>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textlink="">
      <xdr:nvSpPr>
        <xdr:cNvPr id="71" name="テキスト ボックス 70"/>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18815</xdr:rowOff>
    </xdr:from>
    <xdr:to>
      <xdr:col>29</xdr:col>
      <xdr:colOff>177800</xdr:colOff>
      <xdr:row>18</xdr:row>
      <xdr:rowOff>120415</xdr:rowOff>
    </xdr:to>
    <xdr:sp textlink="">
      <xdr:nvSpPr>
        <xdr:cNvPr id="72" name="楕円 71"/>
        <xdr:cNvSpPr/>
      </xdr:nvSpPr>
      <xdr:spPr bwMode="auto">
        <a:xfrm>
          <a:off x="5600700" y="31525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35342</xdr:rowOff>
    </xdr:from>
    <xdr:ext cx="762000" cy="259045"/>
    <xdr:sp textlink="">
      <xdr:nvSpPr>
        <xdr:cNvPr id="73" name="人口1人当たり決算額の推移該当値テキスト130"/>
        <xdr:cNvSpPr txBox="1"/>
      </xdr:nvSpPr>
      <xdr:spPr>
        <a:xfrm>
          <a:off x="5740400" y="29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39667</xdr:rowOff>
    </xdr:from>
    <xdr:to>
      <xdr:col>26</xdr:col>
      <xdr:colOff>101600</xdr:colOff>
      <xdr:row>18</xdr:row>
      <xdr:rowOff>141267</xdr:rowOff>
    </xdr:to>
    <xdr:sp textlink="">
      <xdr:nvSpPr>
        <xdr:cNvPr id="74" name="楕円 73"/>
        <xdr:cNvSpPr/>
      </xdr:nvSpPr>
      <xdr:spPr bwMode="auto">
        <a:xfrm>
          <a:off x="4953000" y="31733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151444</xdr:rowOff>
    </xdr:from>
    <xdr:ext cx="736600" cy="259045"/>
    <xdr:sp textlink="">
      <xdr:nvSpPr>
        <xdr:cNvPr id="75" name="テキスト ボックス 74"/>
        <xdr:cNvSpPr txBox="1"/>
      </xdr:nvSpPr>
      <xdr:spPr>
        <a:xfrm>
          <a:off x="4622800" y="2942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65338</xdr:rowOff>
    </xdr:from>
    <xdr:to>
      <xdr:col>22</xdr:col>
      <xdr:colOff>165100</xdr:colOff>
      <xdr:row>18</xdr:row>
      <xdr:rowOff>166938</xdr:rowOff>
    </xdr:to>
    <xdr:sp textlink="">
      <xdr:nvSpPr>
        <xdr:cNvPr id="76" name="楕円 75"/>
        <xdr:cNvSpPr/>
      </xdr:nvSpPr>
      <xdr:spPr bwMode="auto">
        <a:xfrm>
          <a:off x="4254500" y="31990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5665</xdr:rowOff>
    </xdr:from>
    <xdr:ext cx="762000" cy="259045"/>
    <xdr:sp textlink="">
      <xdr:nvSpPr>
        <xdr:cNvPr id="77" name="テキスト ボックス 76"/>
        <xdr:cNvSpPr txBox="1"/>
      </xdr:nvSpPr>
      <xdr:spPr>
        <a:xfrm>
          <a:off x="3924300" y="2967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58784</xdr:rowOff>
    </xdr:from>
    <xdr:to>
      <xdr:col>19</xdr:col>
      <xdr:colOff>38100</xdr:colOff>
      <xdr:row>18</xdr:row>
      <xdr:rowOff>160384</xdr:rowOff>
    </xdr:to>
    <xdr:sp textlink="">
      <xdr:nvSpPr>
        <xdr:cNvPr id="78" name="楕円 77"/>
        <xdr:cNvSpPr/>
      </xdr:nvSpPr>
      <xdr:spPr bwMode="auto">
        <a:xfrm>
          <a:off x="3556000" y="31925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170561</xdr:rowOff>
    </xdr:from>
    <xdr:ext cx="762000" cy="259045"/>
    <xdr:sp textlink="">
      <xdr:nvSpPr>
        <xdr:cNvPr id="79" name="テキスト ボックス 78"/>
        <xdr:cNvSpPr txBox="1"/>
      </xdr:nvSpPr>
      <xdr:spPr>
        <a:xfrm>
          <a:off x="3225800" y="2961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76748</xdr:rowOff>
    </xdr:from>
    <xdr:to>
      <xdr:col>15</xdr:col>
      <xdr:colOff>101600</xdr:colOff>
      <xdr:row>19</xdr:row>
      <xdr:rowOff>6898</xdr:rowOff>
    </xdr:to>
    <xdr:sp textlink="">
      <xdr:nvSpPr>
        <xdr:cNvPr id="80" name="楕円 79"/>
        <xdr:cNvSpPr/>
      </xdr:nvSpPr>
      <xdr:spPr bwMode="auto">
        <a:xfrm>
          <a:off x="2857500" y="32104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17075</xdr:rowOff>
    </xdr:from>
    <xdr:ext cx="762000" cy="259045"/>
    <xdr:sp textlink="">
      <xdr:nvSpPr>
        <xdr:cNvPr id="81" name="テキスト ボックス 80"/>
        <xdr:cNvSpPr txBox="1"/>
      </xdr:nvSpPr>
      <xdr:spPr>
        <a:xfrm>
          <a:off x="2527300" y="2979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textlink="">
      <xdr:nvSpPr>
        <xdr:cNvPr id="82" name="正方形/長方形 81"/>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textlink="">
      <xdr:nvSpPr>
        <xdr:cNvPr id="83" name="角丸四角形 82"/>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textlink="">
      <xdr:nvSpPr>
        <xdr:cNvPr id="84" name="正方形/長方形 83"/>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textlink="">
      <xdr:nvSpPr>
        <xdr:cNvPr id="85" name="正方形/長方形 84"/>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textlink="">
      <xdr:nvSpPr>
        <xdr:cNvPr id="86" name="正方形/長方形 85"/>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7" name="直線コネクタ 86"/>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8" name="直線コネクタ 87"/>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9" name="直線コネクタ 88"/>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0" name="直線コネクタ 89"/>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1" name="直線コネクタ 90"/>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textlink="">
      <xdr:nvSpPr>
        <xdr:cNvPr id="92" name="楕円 91"/>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textlink="">
      <xdr:nvSpPr>
        <xdr:cNvPr id="93" name="フローチャート: 判断 92"/>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textlink="">
      <xdr:nvSpPr>
        <xdr:cNvPr id="94" name="正方形/長方形 93"/>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textlink="">
      <xdr:nvSpPr>
        <xdr:cNvPr id="95" name="テキスト ボックス 94"/>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6" name="直線コネクタ 95"/>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7" name="直線コネクタ 96"/>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textlink="">
      <xdr:nvSpPr>
        <xdr:cNvPr id="99" name="テキスト ボックス 98"/>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textlink="">
      <xdr:nvSpPr>
        <xdr:cNvPr id="101" name="テキスト ボックス 100"/>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textlink="">
      <xdr:nvSpPr>
        <xdr:cNvPr id="103" name="テキスト ボックス 102"/>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textlink="">
      <xdr:nvSpPr>
        <xdr:cNvPr id="105" name="テキスト ボックス 104"/>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229180</xdr:rowOff>
    </xdr:from>
    <xdr:to>
      <xdr:col>29</xdr:col>
      <xdr:colOff>127000</xdr:colOff>
      <xdr:row>37</xdr:row>
      <xdr:rowOff>151479</xdr:rowOff>
    </xdr:to>
    <xdr:cxnSp macro="">
      <xdr:nvCxnSpPr>
        <xdr:cNvPr id="109" name="直線コネクタ 108"/>
        <xdr:cNvCxnSpPr/>
      </xdr:nvCxnSpPr>
      <xdr:spPr bwMode="auto">
        <a:xfrm flipV="1">
          <a:off x="5651500" y="6153730"/>
          <a:ext cx="0" cy="11224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123556</xdr:rowOff>
    </xdr:from>
    <xdr:ext cx="762000" cy="259045"/>
    <xdr:sp textlink="">
      <xdr:nvSpPr>
        <xdr:cNvPr id="110" name="人口1人当たり決算額の推移最小値テキスト445"/>
        <xdr:cNvSpPr txBox="1"/>
      </xdr:nvSpPr>
      <xdr:spPr>
        <a:xfrm>
          <a:off x="5740400" y="7248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151479</xdr:rowOff>
    </xdr:from>
    <xdr:to>
      <xdr:col>30</xdr:col>
      <xdr:colOff>25400</xdr:colOff>
      <xdr:row>37</xdr:row>
      <xdr:rowOff>151479</xdr:rowOff>
    </xdr:to>
    <xdr:cxnSp macro="">
      <xdr:nvCxnSpPr>
        <xdr:cNvPr id="111" name="直線コネクタ 110"/>
        <xdr:cNvCxnSpPr/>
      </xdr:nvCxnSpPr>
      <xdr:spPr bwMode="auto">
        <a:xfrm>
          <a:off x="5562600" y="72761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144107</xdr:rowOff>
    </xdr:from>
    <xdr:ext cx="762000" cy="259045"/>
    <xdr:sp textlink="">
      <xdr:nvSpPr>
        <xdr:cNvPr id="112" name="人口1人当たり決算額の推移最大値テキスト445"/>
        <xdr:cNvSpPr txBox="1"/>
      </xdr:nvSpPr>
      <xdr:spPr>
        <a:xfrm>
          <a:off x="5740400" y="589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229180</xdr:rowOff>
    </xdr:from>
    <xdr:to>
      <xdr:col>30</xdr:col>
      <xdr:colOff>25400</xdr:colOff>
      <xdr:row>33</xdr:row>
      <xdr:rowOff>229180</xdr:rowOff>
    </xdr:to>
    <xdr:cxnSp macro="">
      <xdr:nvCxnSpPr>
        <xdr:cNvPr id="113" name="直線コネクタ 112"/>
        <xdr:cNvCxnSpPr/>
      </xdr:nvCxnSpPr>
      <xdr:spPr bwMode="auto">
        <a:xfrm>
          <a:off x="5562600" y="61537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191226</xdr:rowOff>
    </xdr:from>
    <xdr:to>
      <xdr:col>29</xdr:col>
      <xdr:colOff>127000</xdr:colOff>
      <xdr:row>35</xdr:row>
      <xdr:rowOff>205174</xdr:rowOff>
    </xdr:to>
    <xdr:cxnSp macro="">
      <xdr:nvCxnSpPr>
        <xdr:cNvPr id="114" name="直線コネクタ 113"/>
        <xdr:cNvCxnSpPr/>
      </xdr:nvCxnSpPr>
      <xdr:spPr bwMode="auto">
        <a:xfrm flipV="1">
          <a:off x="5003800" y="6801576"/>
          <a:ext cx="647700" cy="139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268213</xdr:rowOff>
    </xdr:from>
    <xdr:ext cx="762000" cy="259045"/>
    <xdr:sp textlink="">
      <xdr:nvSpPr>
        <xdr:cNvPr id="115" name="人口1人当たり決算額の推移平均値テキスト445"/>
        <xdr:cNvSpPr txBox="1"/>
      </xdr:nvSpPr>
      <xdr:spPr>
        <a:xfrm>
          <a:off x="5740400" y="68785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296136</xdr:rowOff>
    </xdr:from>
    <xdr:to>
      <xdr:col>29</xdr:col>
      <xdr:colOff>177800</xdr:colOff>
      <xdr:row>36</xdr:row>
      <xdr:rowOff>54836</xdr:rowOff>
    </xdr:to>
    <xdr:sp textlink="">
      <xdr:nvSpPr>
        <xdr:cNvPr id="116" name="フローチャート: 判断 115"/>
        <xdr:cNvSpPr/>
      </xdr:nvSpPr>
      <xdr:spPr bwMode="auto">
        <a:xfrm>
          <a:off x="5600700" y="6906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205174</xdr:rowOff>
    </xdr:from>
    <xdr:to>
      <xdr:col>26</xdr:col>
      <xdr:colOff>50800</xdr:colOff>
      <xdr:row>35</xdr:row>
      <xdr:rowOff>210824</xdr:rowOff>
    </xdr:to>
    <xdr:cxnSp macro="">
      <xdr:nvCxnSpPr>
        <xdr:cNvPr id="117" name="直線コネクタ 116"/>
        <xdr:cNvCxnSpPr/>
      </xdr:nvCxnSpPr>
      <xdr:spPr bwMode="auto">
        <a:xfrm flipV="1">
          <a:off x="4305300" y="6815524"/>
          <a:ext cx="698500" cy="56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322307</xdr:rowOff>
    </xdr:from>
    <xdr:to>
      <xdr:col>26</xdr:col>
      <xdr:colOff>101600</xdr:colOff>
      <xdr:row>36</xdr:row>
      <xdr:rowOff>81007</xdr:rowOff>
    </xdr:to>
    <xdr:sp textlink="">
      <xdr:nvSpPr>
        <xdr:cNvPr id="118" name="フローチャート: 判断 117"/>
        <xdr:cNvSpPr/>
      </xdr:nvSpPr>
      <xdr:spPr bwMode="auto">
        <a:xfrm>
          <a:off x="4953000" y="69326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65784</xdr:rowOff>
    </xdr:from>
    <xdr:ext cx="736600" cy="259045"/>
    <xdr:sp textlink="">
      <xdr:nvSpPr>
        <xdr:cNvPr id="119" name="テキスト ボックス 118"/>
        <xdr:cNvSpPr txBox="1"/>
      </xdr:nvSpPr>
      <xdr:spPr>
        <a:xfrm>
          <a:off x="4622800" y="7019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210824</xdr:rowOff>
    </xdr:from>
    <xdr:to>
      <xdr:col>22</xdr:col>
      <xdr:colOff>114300</xdr:colOff>
      <xdr:row>35</xdr:row>
      <xdr:rowOff>239155</xdr:rowOff>
    </xdr:to>
    <xdr:cxnSp macro="">
      <xdr:nvCxnSpPr>
        <xdr:cNvPr id="120" name="直線コネクタ 119"/>
        <xdr:cNvCxnSpPr/>
      </xdr:nvCxnSpPr>
      <xdr:spPr bwMode="auto">
        <a:xfrm flipV="1">
          <a:off x="3606800" y="6821174"/>
          <a:ext cx="698500" cy="283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3421</xdr:rowOff>
    </xdr:from>
    <xdr:to>
      <xdr:col>22</xdr:col>
      <xdr:colOff>165100</xdr:colOff>
      <xdr:row>36</xdr:row>
      <xdr:rowOff>105021</xdr:rowOff>
    </xdr:to>
    <xdr:sp textlink="">
      <xdr:nvSpPr>
        <xdr:cNvPr id="121" name="フローチャート: 判断 120"/>
        <xdr:cNvSpPr/>
      </xdr:nvSpPr>
      <xdr:spPr bwMode="auto">
        <a:xfrm>
          <a:off x="4254500" y="69566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89798</xdr:rowOff>
    </xdr:from>
    <xdr:ext cx="762000" cy="259045"/>
    <xdr:sp textlink="">
      <xdr:nvSpPr>
        <xdr:cNvPr id="122" name="テキスト ボックス 121"/>
        <xdr:cNvSpPr txBox="1"/>
      </xdr:nvSpPr>
      <xdr:spPr>
        <a:xfrm>
          <a:off x="3924300" y="7043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194421</xdr:rowOff>
    </xdr:from>
    <xdr:to>
      <xdr:col>18</xdr:col>
      <xdr:colOff>177800</xdr:colOff>
      <xdr:row>35</xdr:row>
      <xdr:rowOff>239155</xdr:rowOff>
    </xdr:to>
    <xdr:cxnSp macro="">
      <xdr:nvCxnSpPr>
        <xdr:cNvPr id="123" name="直線コネクタ 122"/>
        <xdr:cNvCxnSpPr/>
      </xdr:nvCxnSpPr>
      <xdr:spPr bwMode="auto">
        <a:xfrm>
          <a:off x="2908300" y="6804771"/>
          <a:ext cx="698500" cy="447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329222</xdr:rowOff>
    </xdr:from>
    <xdr:to>
      <xdr:col>19</xdr:col>
      <xdr:colOff>38100</xdr:colOff>
      <xdr:row>36</xdr:row>
      <xdr:rowOff>87922</xdr:rowOff>
    </xdr:to>
    <xdr:sp textlink="">
      <xdr:nvSpPr>
        <xdr:cNvPr id="124" name="フローチャート: 判断 123"/>
        <xdr:cNvSpPr/>
      </xdr:nvSpPr>
      <xdr:spPr bwMode="auto">
        <a:xfrm>
          <a:off x="3556000" y="69395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72699</xdr:rowOff>
    </xdr:from>
    <xdr:ext cx="762000" cy="259045"/>
    <xdr:sp textlink="">
      <xdr:nvSpPr>
        <xdr:cNvPr id="125" name="テキスト ボックス 124"/>
        <xdr:cNvSpPr txBox="1"/>
      </xdr:nvSpPr>
      <xdr:spPr>
        <a:xfrm>
          <a:off x="3225800" y="70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338122</xdr:rowOff>
    </xdr:from>
    <xdr:to>
      <xdr:col>15</xdr:col>
      <xdr:colOff>101600</xdr:colOff>
      <xdr:row>36</xdr:row>
      <xdr:rowOff>96822</xdr:rowOff>
    </xdr:to>
    <xdr:sp textlink="">
      <xdr:nvSpPr>
        <xdr:cNvPr id="126" name="フローチャート: 判断 125"/>
        <xdr:cNvSpPr/>
      </xdr:nvSpPr>
      <xdr:spPr bwMode="auto">
        <a:xfrm>
          <a:off x="2857500" y="69484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81599</xdr:rowOff>
    </xdr:from>
    <xdr:ext cx="762000" cy="259045"/>
    <xdr:sp textlink="">
      <xdr:nvSpPr>
        <xdr:cNvPr id="127" name="テキスト ボックス 126"/>
        <xdr:cNvSpPr txBox="1"/>
      </xdr:nvSpPr>
      <xdr:spPr>
        <a:xfrm>
          <a:off x="2527300" y="703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140426</xdr:rowOff>
    </xdr:from>
    <xdr:to>
      <xdr:col>29</xdr:col>
      <xdr:colOff>177800</xdr:colOff>
      <xdr:row>35</xdr:row>
      <xdr:rowOff>242026</xdr:rowOff>
    </xdr:to>
    <xdr:sp textlink="">
      <xdr:nvSpPr>
        <xdr:cNvPr id="133" name="楕円 132"/>
        <xdr:cNvSpPr/>
      </xdr:nvSpPr>
      <xdr:spPr bwMode="auto">
        <a:xfrm>
          <a:off x="5600700" y="67507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328403</xdr:rowOff>
    </xdr:from>
    <xdr:ext cx="762000" cy="259045"/>
    <xdr:sp textlink="">
      <xdr:nvSpPr>
        <xdr:cNvPr id="134" name="人口1人当たり決算額の推移該当値テキスト445"/>
        <xdr:cNvSpPr txBox="1"/>
      </xdr:nvSpPr>
      <xdr:spPr>
        <a:xfrm>
          <a:off x="5740400" y="6595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154374</xdr:rowOff>
    </xdr:from>
    <xdr:to>
      <xdr:col>26</xdr:col>
      <xdr:colOff>101600</xdr:colOff>
      <xdr:row>35</xdr:row>
      <xdr:rowOff>255974</xdr:rowOff>
    </xdr:to>
    <xdr:sp textlink="">
      <xdr:nvSpPr>
        <xdr:cNvPr id="135" name="楕円 134"/>
        <xdr:cNvSpPr/>
      </xdr:nvSpPr>
      <xdr:spPr bwMode="auto">
        <a:xfrm>
          <a:off x="4953000" y="67647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266151</xdr:rowOff>
    </xdr:from>
    <xdr:ext cx="736600" cy="259045"/>
    <xdr:sp textlink="">
      <xdr:nvSpPr>
        <xdr:cNvPr id="136" name="テキスト ボックス 135"/>
        <xdr:cNvSpPr txBox="1"/>
      </xdr:nvSpPr>
      <xdr:spPr>
        <a:xfrm>
          <a:off x="4622800" y="65336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160024</xdr:rowOff>
    </xdr:from>
    <xdr:to>
      <xdr:col>22</xdr:col>
      <xdr:colOff>165100</xdr:colOff>
      <xdr:row>35</xdr:row>
      <xdr:rowOff>261624</xdr:rowOff>
    </xdr:to>
    <xdr:sp textlink="">
      <xdr:nvSpPr>
        <xdr:cNvPr id="137" name="楕円 136"/>
        <xdr:cNvSpPr/>
      </xdr:nvSpPr>
      <xdr:spPr bwMode="auto">
        <a:xfrm>
          <a:off x="4254500" y="67703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271801</xdr:rowOff>
    </xdr:from>
    <xdr:ext cx="762000" cy="259045"/>
    <xdr:sp textlink="">
      <xdr:nvSpPr>
        <xdr:cNvPr id="138" name="テキスト ボックス 137"/>
        <xdr:cNvSpPr txBox="1"/>
      </xdr:nvSpPr>
      <xdr:spPr>
        <a:xfrm>
          <a:off x="3924300" y="6539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188355</xdr:rowOff>
    </xdr:from>
    <xdr:to>
      <xdr:col>19</xdr:col>
      <xdr:colOff>38100</xdr:colOff>
      <xdr:row>35</xdr:row>
      <xdr:rowOff>289955</xdr:rowOff>
    </xdr:to>
    <xdr:sp textlink="">
      <xdr:nvSpPr>
        <xdr:cNvPr id="139" name="楕円 138"/>
        <xdr:cNvSpPr/>
      </xdr:nvSpPr>
      <xdr:spPr bwMode="auto">
        <a:xfrm>
          <a:off x="3556000" y="67987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300132</xdr:rowOff>
    </xdr:from>
    <xdr:ext cx="762000" cy="259045"/>
    <xdr:sp textlink="">
      <xdr:nvSpPr>
        <xdr:cNvPr id="140" name="テキスト ボックス 139"/>
        <xdr:cNvSpPr txBox="1"/>
      </xdr:nvSpPr>
      <xdr:spPr>
        <a:xfrm>
          <a:off x="3225800" y="6567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143621</xdr:rowOff>
    </xdr:from>
    <xdr:to>
      <xdr:col>15</xdr:col>
      <xdr:colOff>101600</xdr:colOff>
      <xdr:row>35</xdr:row>
      <xdr:rowOff>245221</xdr:rowOff>
    </xdr:to>
    <xdr:sp textlink="">
      <xdr:nvSpPr>
        <xdr:cNvPr id="141" name="楕円 140"/>
        <xdr:cNvSpPr/>
      </xdr:nvSpPr>
      <xdr:spPr bwMode="auto">
        <a:xfrm>
          <a:off x="2857500" y="67539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255398</xdr:rowOff>
    </xdr:from>
    <xdr:ext cx="762000" cy="259045"/>
    <xdr:sp textlink="">
      <xdr:nvSpPr>
        <xdr:cNvPr id="142" name="テキスト ボックス 141"/>
        <xdr:cNvSpPr txBox="1"/>
      </xdr:nvSpPr>
      <xdr:spPr>
        <a:xfrm>
          <a:off x="2527300" y="6522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北海道上川町</a:t>
          </a:r>
        </a:p>
      </xdr:txBody>
    </xdr:sp>
    <xdr:clientData/>
  </xdr:twoCellAnchor>
  <xdr:twoCellAnchor>
    <xdr:from>
      <xdr:col>85</xdr:col>
      <xdr:colOff>63500</xdr:colOff>
      <xdr:row>1</xdr:row>
      <xdr:rowOff>19050</xdr:rowOff>
    </xdr:from>
    <xdr:to>
      <xdr:col>99</xdr:col>
      <xdr:colOff>57150</xdr:colOff>
      <xdr:row>4</xdr:row>
      <xdr:rowOff>63500</xdr:rowOff>
    </xdr:to>
    <xdr:sp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3,150
3,057
1,049.47
6,129,483
5,831,613
259,239
3,669,273
6,812,313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63.3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textlink="">
      <xdr:nvSpPr>
        <xdr:cNvPr id="45" name="テキスト ボックス 44"/>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textlink="">
      <xdr:nvSpPr>
        <xdr:cNvPr id="47" name="テキスト ボックス 46"/>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textlink="">
      <xdr:nvSpPr>
        <xdr:cNvPr id="49" name="テキスト ボックス 48"/>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textlink="">
      <xdr:nvSpPr>
        <xdr:cNvPr id="51" name="テキスト ボックス 50"/>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textlink="">
      <xdr:nvSpPr>
        <xdr:cNvPr id="53" name="テキスト ボックス 52"/>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textlink="">
      <xdr:nvSpPr>
        <xdr:cNvPr id="55" name="テキスト ボックス 54"/>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textlink="">
      <xdr:nvSpPr>
        <xdr:cNvPr id="56"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155789</xdr:rowOff>
    </xdr:from>
    <xdr:to>
      <xdr:col>24</xdr:col>
      <xdr:colOff>62865</xdr:colOff>
      <xdr:row>38</xdr:row>
      <xdr:rowOff>114308</xdr:rowOff>
    </xdr:to>
    <xdr:cxnSp macro="">
      <xdr:nvCxnSpPr>
        <xdr:cNvPr id="57" name="直線コネクタ 56"/>
        <xdr:cNvCxnSpPr/>
      </xdr:nvCxnSpPr>
      <xdr:spPr>
        <a:xfrm flipV="1">
          <a:off x="4633595" y="5127839"/>
          <a:ext cx="1270" cy="1501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118135</xdr:rowOff>
    </xdr:from>
    <xdr:ext cx="534377" cy="259045"/>
    <xdr:sp textlink="">
      <xdr:nvSpPr>
        <xdr:cNvPr id="58" name="人件費最小値テキスト"/>
        <xdr:cNvSpPr txBox="1"/>
      </xdr:nvSpPr>
      <xdr:spPr>
        <a:xfrm>
          <a:off x="4686300" y="6633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114308</xdr:rowOff>
    </xdr:from>
    <xdr:to>
      <xdr:col>24</xdr:col>
      <xdr:colOff>152400</xdr:colOff>
      <xdr:row>38</xdr:row>
      <xdr:rowOff>114308</xdr:rowOff>
    </xdr:to>
    <xdr:cxnSp macro="">
      <xdr:nvCxnSpPr>
        <xdr:cNvPr id="59" name="直線コネクタ 58"/>
        <xdr:cNvCxnSpPr/>
      </xdr:nvCxnSpPr>
      <xdr:spPr>
        <a:xfrm>
          <a:off x="4546600" y="6629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102466</xdr:rowOff>
    </xdr:from>
    <xdr:ext cx="690189" cy="259045"/>
    <xdr:sp textlink="">
      <xdr:nvSpPr>
        <xdr:cNvPr id="60" name="人件費最大値テキスト"/>
        <xdr:cNvSpPr txBox="1"/>
      </xdr:nvSpPr>
      <xdr:spPr>
        <a:xfrm>
          <a:off x="4686300" y="490306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155789</xdr:rowOff>
    </xdr:from>
    <xdr:to>
      <xdr:col>24</xdr:col>
      <xdr:colOff>152400</xdr:colOff>
      <xdr:row>29</xdr:row>
      <xdr:rowOff>155789</xdr:rowOff>
    </xdr:to>
    <xdr:cxnSp macro="">
      <xdr:nvCxnSpPr>
        <xdr:cNvPr id="61" name="直線コネクタ 60"/>
        <xdr:cNvCxnSpPr/>
      </xdr:nvCxnSpPr>
      <xdr:spPr>
        <a:xfrm>
          <a:off x="4546600" y="5127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95193</xdr:rowOff>
    </xdr:from>
    <xdr:to>
      <xdr:col>24</xdr:col>
      <xdr:colOff>63500</xdr:colOff>
      <xdr:row>36</xdr:row>
      <xdr:rowOff>98123</xdr:rowOff>
    </xdr:to>
    <xdr:cxnSp macro="">
      <xdr:nvCxnSpPr>
        <xdr:cNvPr id="62" name="直線コネクタ 61"/>
        <xdr:cNvCxnSpPr/>
      </xdr:nvCxnSpPr>
      <xdr:spPr>
        <a:xfrm>
          <a:off x="3797300" y="6267393"/>
          <a:ext cx="838200" cy="2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93889</xdr:rowOff>
    </xdr:from>
    <xdr:ext cx="599010" cy="259045"/>
    <xdr:sp textlink="">
      <xdr:nvSpPr>
        <xdr:cNvPr id="63" name="人件費平均値テキスト"/>
        <xdr:cNvSpPr txBox="1"/>
      </xdr:nvSpPr>
      <xdr:spPr>
        <a:xfrm>
          <a:off x="4686300" y="62660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115462</xdr:rowOff>
    </xdr:from>
    <xdr:to>
      <xdr:col>24</xdr:col>
      <xdr:colOff>114300</xdr:colOff>
      <xdr:row>37</xdr:row>
      <xdr:rowOff>45612</xdr:rowOff>
    </xdr:to>
    <xdr:sp textlink="">
      <xdr:nvSpPr>
        <xdr:cNvPr id="64" name="フローチャート: 判断 63"/>
        <xdr:cNvSpPr/>
      </xdr:nvSpPr>
      <xdr:spPr>
        <a:xfrm>
          <a:off x="4584700" y="628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95193</xdr:rowOff>
    </xdr:from>
    <xdr:to>
      <xdr:col>19</xdr:col>
      <xdr:colOff>177800</xdr:colOff>
      <xdr:row>36</xdr:row>
      <xdr:rowOff>120855</xdr:rowOff>
    </xdr:to>
    <xdr:cxnSp macro="">
      <xdr:nvCxnSpPr>
        <xdr:cNvPr id="65" name="直線コネクタ 64"/>
        <xdr:cNvCxnSpPr/>
      </xdr:nvCxnSpPr>
      <xdr:spPr>
        <a:xfrm flipV="1">
          <a:off x="2908300" y="6267393"/>
          <a:ext cx="889000" cy="25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145288</xdr:rowOff>
    </xdr:from>
    <xdr:to>
      <xdr:col>20</xdr:col>
      <xdr:colOff>38100</xdr:colOff>
      <xdr:row>37</xdr:row>
      <xdr:rowOff>75438</xdr:rowOff>
    </xdr:to>
    <xdr:sp textlink="">
      <xdr:nvSpPr>
        <xdr:cNvPr id="66" name="フローチャート: 判断 65"/>
        <xdr:cNvSpPr/>
      </xdr:nvSpPr>
      <xdr:spPr>
        <a:xfrm>
          <a:off x="3746500" y="631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66565</xdr:rowOff>
    </xdr:from>
    <xdr:ext cx="599010" cy="259045"/>
    <xdr:sp textlink="">
      <xdr:nvSpPr>
        <xdr:cNvPr id="67" name="テキスト ボックス 66"/>
        <xdr:cNvSpPr txBox="1"/>
      </xdr:nvSpPr>
      <xdr:spPr>
        <a:xfrm>
          <a:off x="3497795" y="6410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120855</xdr:rowOff>
    </xdr:from>
    <xdr:to>
      <xdr:col>15</xdr:col>
      <xdr:colOff>50800</xdr:colOff>
      <xdr:row>36</xdr:row>
      <xdr:rowOff>129751</xdr:rowOff>
    </xdr:to>
    <xdr:cxnSp macro="">
      <xdr:nvCxnSpPr>
        <xdr:cNvPr id="68" name="直線コネクタ 67"/>
        <xdr:cNvCxnSpPr/>
      </xdr:nvCxnSpPr>
      <xdr:spPr>
        <a:xfrm flipV="1">
          <a:off x="2019300" y="6293055"/>
          <a:ext cx="889000" cy="8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166147</xdr:rowOff>
    </xdr:from>
    <xdr:to>
      <xdr:col>15</xdr:col>
      <xdr:colOff>101600</xdr:colOff>
      <xdr:row>37</xdr:row>
      <xdr:rowOff>96297</xdr:rowOff>
    </xdr:to>
    <xdr:sp textlink="">
      <xdr:nvSpPr>
        <xdr:cNvPr id="69" name="フローチャート: 判断 68"/>
        <xdr:cNvSpPr/>
      </xdr:nvSpPr>
      <xdr:spPr>
        <a:xfrm>
          <a:off x="2857500" y="633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87424</xdr:rowOff>
    </xdr:from>
    <xdr:ext cx="599010" cy="259045"/>
    <xdr:sp textlink="">
      <xdr:nvSpPr>
        <xdr:cNvPr id="70" name="テキスト ボックス 69"/>
        <xdr:cNvSpPr txBox="1"/>
      </xdr:nvSpPr>
      <xdr:spPr>
        <a:xfrm>
          <a:off x="2608795" y="6431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129751</xdr:rowOff>
    </xdr:from>
    <xdr:to>
      <xdr:col>10</xdr:col>
      <xdr:colOff>114300</xdr:colOff>
      <xdr:row>37</xdr:row>
      <xdr:rowOff>29226</xdr:rowOff>
    </xdr:to>
    <xdr:cxnSp macro="">
      <xdr:nvCxnSpPr>
        <xdr:cNvPr id="71" name="直線コネクタ 70"/>
        <xdr:cNvCxnSpPr/>
      </xdr:nvCxnSpPr>
      <xdr:spPr>
        <a:xfrm flipV="1">
          <a:off x="1130300" y="6301951"/>
          <a:ext cx="889000" cy="70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170567</xdr:rowOff>
    </xdr:from>
    <xdr:to>
      <xdr:col>10</xdr:col>
      <xdr:colOff>165100</xdr:colOff>
      <xdr:row>37</xdr:row>
      <xdr:rowOff>100717</xdr:rowOff>
    </xdr:to>
    <xdr:sp textlink="">
      <xdr:nvSpPr>
        <xdr:cNvPr id="72" name="フローチャート: 判断 71"/>
        <xdr:cNvSpPr/>
      </xdr:nvSpPr>
      <xdr:spPr>
        <a:xfrm>
          <a:off x="1968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91844</xdr:rowOff>
    </xdr:from>
    <xdr:ext cx="599010" cy="259045"/>
    <xdr:sp textlink="">
      <xdr:nvSpPr>
        <xdr:cNvPr id="73" name="テキスト ボックス 72"/>
        <xdr:cNvSpPr txBox="1"/>
      </xdr:nvSpPr>
      <xdr:spPr>
        <a:xfrm>
          <a:off x="1719795" y="6435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34714</xdr:rowOff>
    </xdr:from>
    <xdr:to>
      <xdr:col>6</xdr:col>
      <xdr:colOff>38100</xdr:colOff>
      <xdr:row>37</xdr:row>
      <xdr:rowOff>136314</xdr:rowOff>
    </xdr:to>
    <xdr:sp textlink="">
      <xdr:nvSpPr>
        <xdr:cNvPr id="74" name="フローチャート: 判断 73"/>
        <xdr:cNvSpPr/>
      </xdr:nvSpPr>
      <xdr:spPr>
        <a:xfrm>
          <a:off x="1079500" y="6378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127440</xdr:rowOff>
    </xdr:from>
    <xdr:ext cx="599010" cy="259045"/>
    <xdr:sp textlink="">
      <xdr:nvSpPr>
        <xdr:cNvPr id="75" name="テキスト ボックス 74"/>
        <xdr:cNvSpPr txBox="1"/>
      </xdr:nvSpPr>
      <xdr:spPr>
        <a:xfrm>
          <a:off x="830795" y="6471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47323</xdr:rowOff>
    </xdr:from>
    <xdr:to>
      <xdr:col>24</xdr:col>
      <xdr:colOff>114300</xdr:colOff>
      <xdr:row>36</xdr:row>
      <xdr:rowOff>148923</xdr:rowOff>
    </xdr:to>
    <xdr:sp textlink="">
      <xdr:nvSpPr>
        <xdr:cNvPr id="81" name="楕円 80"/>
        <xdr:cNvSpPr/>
      </xdr:nvSpPr>
      <xdr:spPr>
        <a:xfrm>
          <a:off x="4584700" y="6219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70200</xdr:rowOff>
    </xdr:from>
    <xdr:ext cx="599010" cy="259045"/>
    <xdr:sp textlink="">
      <xdr:nvSpPr>
        <xdr:cNvPr id="82" name="人件費該当値テキスト"/>
        <xdr:cNvSpPr txBox="1"/>
      </xdr:nvSpPr>
      <xdr:spPr>
        <a:xfrm>
          <a:off x="4686300" y="6070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44393</xdr:rowOff>
    </xdr:from>
    <xdr:to>
      <xdr:col>20</xdr:col>
      <xdr:colOff>38100</xdr:colOff>
      <xdr:row>36</xdr:row>
      <xdr:rowOff>145993</xdr:rowOff>
    </xdr:to>
    <xdr:sp textlink="">
      <xdr:nvSpPr>
        <xdr:cNvPr id="83" name="楕円 82"/>
        <xdr:cNvSpPr/>
      </xdr:nvSpPr>
      <xdr:spPr>
        <a:xfrm>
          <a:off x="3746500" y="6216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162520</xdr:rowOff>
    </xdr:from>
    <xdr:ext cx="599010" cy="259045"/>
    <xdr:sp textlink="">
      <xdr:nvSpPr>
        <xdr:cNvPr id="84" name="テキスト ボックス 83"/>
        <xdr:cNvSpPr txBox="1"/>
      </xdr:nvSpPr>
      <xdr:spPr>
        <a:xfrm>
          <a:off x="3497795" y="5991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70055</xdr:rowOff>
    </xdr:from>
    <xdr:to>
      <xdr:col>15</xdr:col>
      <xdr:colOff>101600</xdr:colOff>
      <xdr:row>37</xdr:row>
      <xdr:rowOff>205</xdr:rowOff>
    </xdr:to>
    <xdr:sp textlink="">
      <xdr:nvSpPr>
        <xdr:cNvPr id="85" name="楕円 84"/>
        <xdr:cNvSpPr/>
      </xdr:nvSpPr>
      <xdr:spPr>
        <a:xfrm>
          <a:off x="2857500" y="6242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16732</xdr:rowOff>
    </xdr:from>
    <xdr:ext cx="599010" cy="259045"/>
    <xdr:sp textlink="">
      <xdr:nvSpPr>
        <xdr:cNvPr id="86" name="テキスト ボックス 85"/>
        <xdr:cNvSpPr txBox="1"/>
      </xdr:nvSpPr>
      <xdr:spPr>
        <a:xfrm>
          <a:off x="2608795" y="6017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78951</xdr:rowOff>
    </xdr:from>
    <xdr:to>
      <xdr:col>10</xdr:col>
      <xdr:colOff>165100</xdr:colOff>
      <xdr:row>37</xdr:row>
      <xdr:rowOff>9101</xdr:rowOff>
    </xdr:to>
    <xdr:sp textlink="">
      <xdr:nvSpPr>
        <xdr:cNvPr id="87" name="楕円 86"/>
        <xdr:cNvSpPr/>
      </xdr:nvSpPr>
      <xdr:spPr>
        <a:xfrm>
          <a:off x="1968500" y="6251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25628</xdr:rowOff>
    </xdr:from>
    <xdr:ext cx="599010" cy="259045"/>
    <xdr:sp textlink="">
      <xdr:nvSpPr>
        <xdr:cNvPr id="88" name="テキスト ボックス 87"/>
        <xdr:cNvSpPr txBox="1"/>
      </xdr:nvSpPr>
      <xdr:spPr>
        <a:xfrm>
          <a:off x="1719795" y="6026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149876</xdr:rowOff>
    </xdr:from>
    <xdr:to>
      <xdr:col>6</xdr:col>
      <xdr:colOff>38100</xdr:colOff>
      <xdr:row>37</xdr:row>
      <xdr:rowOff>80026</xdr:rowOff>
    </xdr:to>
    <xdr:sp textlink="">
      <xdr:nvSpPr>
        <xdr:cNvPr id="89" name="楕円 88"/>
        <xdr:cNvSpPr/>
      </xdr:nvSpPr>
      <xdr:spPr>
        <a:xfrm>
          <a:off x="1079500" y="632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96553</xdr:rowOff>
    </xdr:from>
    <xdr:ext cx="599010" cy="259045"/>
    <xdr:sp textlink="">
      <xdr:nvSpPr>
        <xdr:cNvPr id="90" name="テキスト ボックス 89"/>
        <xdr:cNvSpPr txBox="1"/>
      </xdr:nvSpPr>
      <xdr:spPr>
        <a:xfrm>
          <a:off x="830795" y="6097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25400</xdr:rowOff>
    </xdr:from>
    <xdr:to>
      <xdr:col>28</xdr:col>
      <xdr:colOff>114300</xdr:colOff>
      <xdr:row>58</xdr:row>
      <xdr:rowOff>25400</xdr:rowOff>
    </xdr:to>
    <xdr:cxnSp macro="">
      <xdr:nvCxnSpPr>
        <xdr:cNvPr id="101" name="直線コネクタ 100"/>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54627</xdr:rowOff>
    </xdr:from>
    <xdr:ext cx="248786" cy="259045"/>
    <xdr:sp textlink="">
      <xdr:nvSpPr>
        <xdr:cNvPr id="102" name="テキスト ボックス 101"/>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05" name="直線コネクタ 104"/>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textlink="">
      <xdr:nvSpPr>
        <xdr:cNvPr id="106" name="テキスト ボックス 105"/>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textlink="">
      <xdr:nvSpPr>
        <xdr:cNvPr id="10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9270</xdr:rowOff>
    </xdr:from>
    <xdr:to>
      <xdr:col>24</xdr:col>
      <xdr:colOff>62865</xdr:colOff>
      <xdr:row>57</xdr:row>
      <xdr:rowOff>144040</xdr:rowOff>
    </xdr:to>
    <xdr:cxnSp macro="">
      <xdr:nvCxnSpPr>
        <xdr:cNvPr id="110" name="直線コネクタ 109"/>
        <xdr:cNvCxnSpPr/>
      </xdr:nvCxnSpPr>
      <xdr:spPr>
        <a:xfrm flipV="1">
          <a:off x="4633595" y="8753220"/>
          <a:ext cx="1270" cy="1163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147867</xdr:rowOff>
    </xdr:from>
    <xdr:ext cx="534377" cy="259045"/>
    <xdr:sp textlink="">
      <xdr:nvSpPr>
        <xdr:cNvPr id="111" name="物件費最小値テキスト"/>
        <xdr:cNvSpPr txBox="1"/>
      </xdr:nvSpPr>
      <xdr:spPr>
        <a:xfrm>
          <a:off x="4686300" y="9920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144040</xdr:rowOff>
    </xdr:from>
    <xdr:to>
      <xdr:col>24</xdr:col>
      <xdr:colOff>152400</xdr:colOff>
      <xdr:row>57</xdr:row>
      <xdr:rowOff>144040</xdr:rowOff>
    </xdr:to>
    <xdr:cxnSp macro="">
      <xdr:nvCxnSpPr>
        <xdr:cNvPr id="112" name="直線コネクタ 111"/>
        <xdr:cNvCxnSpPr/>
      </xdr:nvCxnSpPr>
      <xdr:spPr>
        <a:xfrm>
          <a:off x="4546600" y="9916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127397</xdr:rowOff>
    </xdr:from>
    <xdr:ext cx="690189" cy="259045"/>
    <xdr:sp textlink="">
      <xdr:nvSpPr>
        <xdr:cNvPr id="113" name="物件費最大値テキスト"/>
        <xdr:cNvSpPr txBox="1"/>
      </xdr:nvSpPr>
      <xdr:spPr>
        <a:xfrm>
          <a:off x="4686300" y="852844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2,128,224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9270</xdr:rowOff>
    </xdr:from>
    <xdr:to>
      <xdr:col>24</xdr:col>
      <xdr:colOff>152400</xdr:colOff>
      <xdr:row>51</xdr:row>
      <xdr:rowOff>9270</xdr:rowOff>
    </xdr:to>
    <xdr:cxnSp macro="">
      <xdr:nvCxnSpPr>
        <xdr:cNvPr id="114" name="直線コネクタ 113"/>
        <xdr:cNvCxnSpPr/>
      </xdr:nvCxnSpPr>
      <xdr:spPr>
        <a:xfrm>
          <a:off x="4546600" y="8753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137150</xdr:rowOff>
    </xdr:from>
    <xdr:to>
      <xdr:col>24</xdr:col>
      <xdr:colOff>63500</xdr:colOff>
      <xdr:row>56</xdr:row>
      <xdr:rowOff>148734</xdr:rowOff>
    </xdr:to>
    <xdr:cxnSp macro="">
      <xdr:nvCxnSpPr>
        <xdr:cNvPr id="115" name="直線コネクタ 114"/>
        <xdr:cNvCxnSpPr/>
      </xdr:nvCxnSpPr>
      <xdr:spPr>
        <a:xfrm flipV="1">
          <a:off x="3797300" y="9738350"/>
          <a:ext cx="838200" cy="11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123480</xdr:rowOff>
    </xdr:from>
    <xdr:ext cx="599010" cy="259045"/>
    <xdr:sp textlink="">
      <xdr:nvSpPr>
        <xdr:cNvPr id="116" name="物件費平均値テキスト"/>
        <xdr:cNvSpPr txBox="1"/>
      </xdr:nvSpPr>
      <xdr:spPr>
        <a:xfrm>
          <a:off x="4686300" y="97246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145053</xdr:rowOff>
    </xdr:from>
    <xdr:to>
      <xdr:col>24</xdr:col>
      <xdr:colOff>114300</xdr:colOff>
      <xdr:row>57</xdr:row>
      <xdr:rowOff>75203</xdr:rowOff>
    </xdr:to>
    <xdr:sp textlink="">
      <xdr:nvSpPr>
        <xdr:cNvPr id="117" name="フローチャート: 判断 116"/>
        <xdr:cNvSpPr/>
      </xdr:nvSpPr>
      <xdr:spPr>
        <a:xfrm>
          <a:off x="4584700" y="9746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148734</xdr:rowOff>
    </xdr:from>
    <xdr:to>
      <xdr:col>19</xdr:col>
      <xdr:colOff>177800</xdr:colOff>
      <xdr:row>57</xdr:row>
      <xdr:rowOff>2142</xdr:rowOff>
    </xdr:to>
    <xdr:cxnSp macro="">
      <xdr:nvCxnSpPr>
        <xdr:cNvPr id="118" name="直線コネクタ 117"/>
        <xdr:cNvCxnSpPr/>
      </xdr:nvCxnSpPr>
      <xdr:spPr>
        <a:xfrm flipV="1">
          <a:off x="2908300" y="9749934"/>
          <a:ext cx="889000" cy="24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154837</xdr:rowOff>
    </xdr:from>
    <xdr:to>
      <xdr:col>20</xdr:col>
      <xdr:colOff>38100</xdr:colOff>
      <xdr:row>57</xdr:row>
      <xdr:rowOff>84987</xdr:rowOff>
    </xdr:to>
    <xdr:sp textlink="">
      <xdr:nvSpPr>
        <xdr:cNvPr id="119" name="フローチャート: 判断 118"/>
        <xdr:cNvSpPr/>
      </xdr:nvSpPr>
      <xdr:spPr>
        <a:xfrm>
          <a:off x="3746500" y="975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76114</xdr:rowOff>
    </xdr:from>
    <xdr:ext cx="599010" cy="259045"/>
    <xdr:sp textlink="">
      <xdr:nvSpPr>
        <xdr:cNvPr id="120" name="テキスト ボックス 119"/>
        <xdr:cNvSpPr txBox="1"/>
      </xdr:nvSpPr>
      <xdr:spPr>
        <a:xfrm>
          <a:off x="3497795" y="9848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2142</xdr:rowOff>
    </xdr:from>
    <xdr:to>
      <xdr:col>15</xdr:col>
      <xdr:colOff>50800</xdr:colOff>
      <xdr:row>57</xdr:row>
      <xdr:rowOff>2718</xdr:rowOff>
    </xdr:to>
    <xdr:cxnSp macro="">
      <xdr:nvCxnSpPr>
        <xdr:cNvPr id="121" name="直線コネクタ 120"/>
        <xdr:cNvCxnSpPr/>
      </xdr:nvCxnSpPr>
      <xdr:spPr>
        <a:xfrm flipV="1">
          <a:off x="2019300" y="9774792"/>
          <a:ext cx="889000" cy="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3532</xdr:rowOff>
    </xdr:from>
    <xdr:to>
      <xdr:col>15</xdr:col>
      <xdr:colOff>101600</xdr:colOff>
      <xdr:row>57</xdr:row>
      <xdr:rowOff>105132</xdr:rowOff>
    </xdr:to>
    <xdr:sp textlink="">
      <xdr:nvSpPr>
        <xdr:cNvPr id="122" name="フローチャート: 判断 121"/>
        <xdr:cNvSpPr/>
      </xdr:nvSpPr>
      <xdr:spPr>
        <a:xfrm>
          <a:off x="2857500" y="977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96259</xdr:rowOff>
    </xdr:from>
    <xdr:ext cx="599010" cy="259045"/>
    <xdr:sp textlink="">
      <xdr:nvSpPr>
        <xdr:cNvPr id="123" name="テキスト ボックス 122"/>
        <xdr:cNvSpPr txBox="1"/>
      </xdr:nvSpPr>
      <xdr:spPr>
        <a:xfrm>
          <a:off x="2608795" y="9868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84</xdr:rowOff>
    </xdr:from>
    <xdr:to>
      <xdr:col>10</xdr:col>
      <xdr:colOff>114300</xdr:colOff>
      <xdr:row>57</xdr:row>
      <xdr:rowOff>2718</xdr:rowOff>
    </xdr:to>
    <xdr:cxnSp macro="">
      <xdr:nvCxnSpPr>
        <xdr:cNvPr id="124" name="直線コネクタ 123"/>
        <xdr:cNvCxnSpPr/>
      </xdr:nvCxnSpPr>
      <xdr:spPr>
        <a:xfrm>
          <a:off x="1130300" y="9772734"/>
          <a:ext cx="889000" cy="2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166033</xdr:rowOff>
    </xdr:from>
    <xdr:to>
      <xdr:col>10</xdr:col>
      <xdr:colOff>165100</xdr:colOff>
      <xdr:row>57</xdr:row>
      <xdr:rowOff>96183</xdr:rowOff>
    </xdr:to>
    <xdr:sp textlink="">
      <xdr:nvSpPr>
        <xdr:cNvPr id="125" name="フローチャート: 判断 124"/>
        <xdr:cNvSpPr/>
      </xdr:nvSpPr>
      <xdr:spPr>
        <a:xfrm>
          <a:off x="1968500" y="976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87310</xdr:rowOff>
    </xdr:from>
    <xdr:ext cx="599010" cy="259045"/>
    <xdr:sp textlink="">
      <xdr:nvSpPr>
        <xdr:cNvPr id="126" name="テキスト ボックス 125"/>
        <xdr:cNvSpPr txBox="1"/>
      </xdr:nvSpPr>
      <xdr:spPr>
        <a:xfrm>
          <a:off x="1719795" y="9859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160573</xdr:rowOff>
    </xdr:from>
    <xdr:to>
      <xdr:col>6</xdr:col>
      <xdr:colOff>38100</xdr:colOff>
      <xdr:row>57</xdr:row>
      <xdr:rowOff>90723</xdr:rowOff>
    </xdr:to>
    <xdr:sp textlink="">
      <xdr:nvSpPr>
        <xdr:cNvPr id="127" name="フローチャート: 判断 126"/>
        <xdr:cNvSpPr/>
      </xdr:nvSpPr>
      <xdr:spPr>
        <a:xfrm>
          <a:off x="1079500" y="9761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81850</xdr:rowOff>
    </xdr:from>
    <xdr:ext cx="599010" cy="259045"/>
    <xdr:sp textlink="">
      <xdr:nvSpPr>
        <xdr:cNvPr id="128" name="テキスト ボックス 127"/>
        <xdr:cNvSpPr txBox="1"/>
      </xdr:nvSpPr>
      <xdr:spPr>
        <a:xfrm>
          <a:off x="830795" y="9854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86350</xdr:rowOff>
    </xdr:from>
    <xdr:to>
      <xdr:col>24</xdr:col>
      <xdr:colOff>114300</xdr:colOff>
      <xdr:row>57</xdr:row>
      <xdr:rowOff>16500</xdr:rowOff>
    </xdr:to>
    <xdr:sp textlink="">
      <xdr:nvSpPr>
        <xdr:cNvPr id="134" name="楕円 133"/>
        <xdr:cNvSpPr/>
      </xdr:nvSpPr>
      <xdr:spPr>
        <a:xfrm>
          <a:off x="4584700" y="968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109227</xdr:rowOff>
    </xdr:from>
    <xdr:ext cx="599010" cy="259045"/>
    <xdr:sp textlink="">
      <xdr:nvSpPr>
        <xdr:cNvPr id="135" name="物件費該当値テキスト"/>
        <xdr:cNvSpPr txBox="1"/>
      </xdr:nvSpPr>
      <xdr:spPr>
        <a:xfrm>
          <a:off x="4686300" y="9538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97934</xdr:rowOff>
    </xdr:from>
    <xdr:to>
      <xdr:col>20</xdr:col>
      <xdr:colOff>38100</xdr:colOff>
      <xdr:row>57</xdr:row>
      <xdr:rowOff>28084</xdr:rowOff>
    </xdr:to>
    <xdr:sp textlink="">
      <xdr:nvSpPr>
        <xdr:cNvPr id="136" name="楕円 135"/>
        <xdr:cNvSpPr/>
      </xdr:nvSpPr>
      <xdr:spPr>
        <a:xfrm>
          <a:off x="3746500" y="9699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44611</xdr:rowOff>
    </xdr:from>
    <xdr:ext cx="599010" cy="259045"/>
    <xdr:sp textlink="">
      <xdr:nvSpPr>
        <xdr:cNvPr id="137" name="テキスト ボックス 136"/>
        <xdr:cNvSpPr txBox="1"/>
      </xdr:nvSpPr>
      <xdr:spPr>
        <a:xfrm>
          <a:off x="3497795" y="9474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122792</xdr:rowOff>
    </xdr:from>
    <xdr:to>
      <xdr:col>15</xdr:col>
      <xdr:colOff>101600</xdr:colOff>
      <xdr:row>57</xdr:row>
      <xdr:rowOff>52942</xdr:rowOff>
    </xdr:to>
    <xdr:sp textlink="">
      <xdr:nvSpPr>
        <xdr:cNvPr id="138" name="楕円 137"/>
        <xdr:cNvSpPr/>
      </xdr:nvSpPr>
      <xdr:spPr>
        <a:xfrm>
          <a:off x="2857500" y="9723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69469</xdr:rowOff>
    </xdr:from>
    <xdr:ext cx="599010" cy="259045"/>
    <xdr:sp textlink="">
      <xdr:nvSpPr>
        <xdr:cNvPr id="139" name="テキスト ボックス 138"/>
        <xdr:cNvSpPr txBox="1"/>
      </xdr:nvSpPr>
      <xdr:spPr>
        <a:xfrm>
          <a:off x="2608795" y="9499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123368</xdr:rowOff>
    </xdr:from>
    <xdr:to>
      <xdr:col>10</xdr:col>
      <xdr:colOff>165100</xdr:colOff>
      <xdr:row>57</xdr:row>
      <xdr:rowOff>53518</xdr:rowOff>
    </xdr:to>
    <xdr:sp textlink="">
      <xdr:nvSpPr>
        <xdr:cNvPr id="140" name="楕円 139"/>
        <xdr:cNvSpPr/>
      </xdr:nvSpPr>
      <xdr:spPr>
        <a:xfrm>
          <a:off x="1968500" y="972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70045</xdr:rowOff>
    </xdr:from>
    <xdr:ext cx="599010" cy="259045"/>
    <xdr:sp textlink="">
      <xdr:nvSpPr>
        <xdr:cNvPr id="141" name="テキスト ボックス 140"/>
        <xdr:cNvSpPr txBox="1"/>
      </xdr:nvSpPr>
      <xdr:spPr>
        <a:xfrm>
          <a:off x="1719795" y="9499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120734</xdr:rowOff>
    </xdr:from>
    <xdr:to>
      <xdr:col>6</xdr:col>
      <xdr:colOff>38100</xdr:colOff>
      <xdr:row>57</xdr:row>
      <xdr:rowOff>50884</xdr:rowOff>
    </xdr:to>
    <xdr:sp textlink="">
      <xdr:nvSpPr>
        <xdr:cNvPr id="142" name="楕円 141"/>
        <xdr:cNvSpPr/>
      </xdr:nvSpPr>
      <xdr:spPr>
        <a:xfrm>
          <a:off x="1079500" y="9721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67411</xdr:rowOff>
    </xdr:from>
    <xdr:ext cx="599010" cy="259045"/>
    <xdr:sp textlink="">
      <xdr:nvSpPr>
        <xdr:cNvPr id="143" name="テキスト ボックス 142"/>
        <xdr:cNvSpPr txBox="1"/>
      </xdr:nvSpPr>
      <xdr:spPr>
        <a:xfrm>
          <a:off x="830795" y="9497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textlink="">
      <xdr:nvSpPr>
        <xdr:cNvPr id="155" name="テキスト ボックス 154"/>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textlink="">
      <xdr:nvSpPr>
        <xdr:cNvPr id="157" name="テキスト ボックス 156"/>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textlink="">
      <xdr:nvSpPr>
        <xdr:cNvPr id="159" name="テキスト ボックス 158"/>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textlink="">
      <xdr:nvSpPr>
        <xdr:cNvPr id="161" name="テキスト ボックス 160"/>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textlink="">
      <xdr:nvSpPr>
        <xdr:cNvPr id="163" name="テキスト ボックス 16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106836</xdr:rowOff>
    </xdr:from>
    <xdr:to>
      <xdr:col>24</xdr:col>
      <xdr:colOff>62865</xdr:colOff>
      <xdr:row>78</xdr:row>
      <xdr:rowOff>137711</xdr:rowOff>
    </xdr:to>
    <xdr:cxnSp macro="">
      <xdr:nvCxnSpPr>
        <xdr:cNvPr id="165" name="直線コネクタ 164"/>
        <xdr:cNvCxnSpPr/>
      </xdr:nvCxnSpPr>
      <xdr:spPr>
        <a:xfrm flipV="1">
          <a:off x="4633595" y="12279786"/>
          <a:ext cx="1270" cy="1231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141538</xdr:rowOff>
    </xdr:from>
    <xdr:ext cx="378565" cy="259045"/>
    <xdr:sp textlink="">
      <xdr:nvSpPr>
        <xdr:cNvPr id="166" name="維持補修費最小値テキスト"/>
        <xdr:cNvSpPr txBox="1"/>
      </xdr:nvSpPr>
      <xdr:spPr>
        <a:xfrm>
          <a:off x="4686300" y="135146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137711</xdr:rowOff>
    </xdr:from>
    <xdr:to>
      <xdr:col>24</xdr:col>
      <xdr:colOff>152400</xdr:colOff>
      <xdr:row>78</xdr:row>
      <xdr:rowOff>137711</xdr:rowOff>
    </xdr:to>
    <xdr:cxnSp macro="">
      <xdr:nvCxnSpPr>
        <xdr:cNvPr id="167" name="直線コネクタ 166"/>
        <xdr:cNvCxnSpPr/>
      </xdr:nvCxnSpPr>
      <xdr:spPr>
        <a:xfrm>
          <a:off x="4546600" y="13510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53513</xdr:rowOff>
    </xdr:from>
    <xdr:ext cx="599010" cy="259045"/>
    <xdr:sp textlink="">
      <xdr:nvSpPr>
        <xdr:cNvPr id="168" name="維持補修費最大値テキスト"/>
        <xdr:cNvSpPr txBox="1"/>
      </xdr:nvSpPr>
      <xdr:spPr>
        <a:xfrm>
          <a:off x="4686300" y="12055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106836</xdr:rowOff>
    </xdr:from>
    <xdr:to>
      <xdr:col>24</xdr:col>
      <xdr:colOff>152400</xdr:colOff>
      <xdr:row>71</xdr:row>
      <xdr:rowOff>106836</xdr:rowOff>
    </xdr:to>
    <xdr:cxnSp macro="">
      <xdr:nvCxnSpPr>
        <xdr:cNvPr id="169" name="直線コネクタ 168"/>
        <xdr:cNvCxnSpPr/>
      </xdr:nvCxnSpPr>
      <xdr:spPr>
        <a:xfrm>
          <a:off x="4546600" y="1227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81243</xdr:rowOff>
    </xdr:from>
    <xdr:to>
      <xdr:col>24</xdr:col>
      <xdr:colOff>63500</xdr:colOff>
      <xdr:row>78</xdr:row>
      <xdr:rowOff>91731</xdr:rowOff>
    </xdr:to>
    <xdr:cxnSp macro="">
      <xdr:nvCxnSpPr>
        <xdr:cNvPr id="170" name="直線コネクタ 169"/>
        <xdr:cNvCxnSpPr/>
      </xdr:nvCxnSpPr>
      <xdr:spPr>
        <a:xfrm flipV="1">
          <a:off x="3797300" y="13454343"/>
          <a:ext cx="838200" cy="1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152655</xdr:rowOff>
    </xdr:from>
    <xdr:ext cx="534377" cy="259045"/>
    <xdr:sp textlink="">
      <xdr:nvSpPr>
        <xdr:cNvPr id="171" name="維持補修費平均値テキスト"/>
        <xdr:cNvSpPr txBox="1"/>
      </xdr:nvSpPr>
      <xdr:spPr>
        <a:xfrm>
          <a:off x="4686300" y="13182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129778</xdr:rowOff>
    </xdr:from>
    <xdr:to>
      <xdr:col>24</xdr:col>
      <xdr:colOff>114300</xdr:colOff>
      <xdr:row>78</xdr:row>
      <xdr:rowOff>59928</xdr:rowOff>
    </xdr:to>
    <xdr:sp textlink="">
      <xdr:nvSpPr>
        <xdr:cNvPr id="172" name="フローチャート: 判断 171"/>
        <xdr:cNvSpPr/>
      </xdr:nvSpPr>
      <xdr:spPr>
        <a:xfrm>
          <a:off x="4584700" y="1333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91731</xdr:rowOff>
    </xdr:from>
    <xdr:to>
      <xdr:col>19</xdr:col>
      <xdr:colOff>177800</xdr:colOff>
      <xdr:row>78</xdr:row>
      <xdr:rowOff>100651</xdr:rowOff>
    </xdr:to>
    <xdr:cxnSp macro="">
      <xdr:nvCxnSpPr>
        <xdr:cNvPr id="173" name="直線コネクタ 172"/>
        <xdr:cNvCxnSpPr/>
      </xdr:nvCxnSpPr>
      <xdr:spPr>
        <a:xfrm flipV="1">
          <a:off x="2908300" y="13464831"/>
          <a:ext cx="889000" cy="8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130697</xdr:rowOff>
    </xdr:from>
    <xdr:to>
      <xdr:col>20</xdr:col>
      <xdr:colOff>38100</xdr:colOff>
      <xdr:row>78</xdr:row>
      <xdr:rowOff>60847</xdr:rowOff>
    </xdr:to>
    <xdr:sp textlink="">
      <xdr:nvSpPr>
        <xdr:cNvPr id="174" name="フローチャート: 判断 173"/>
        <xdr:cNvSpPr/>
      </xdr:nvSpPr>
      <xdr:spPr>
        <a:xfrm>
          <a:off x="3746500" y="1333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77374</xdr:rowOff>
    </xdr:from>
    <xdr:ext cx="534377" cy="259045"/>
    <xdr:sp textlink="">
      <xdr:nvSpPr>
        <xdr:cNvPr id="175" name="テキスト ボックス 174"/>
        <xdr:cNvSpPr txBox="1"/>
      </xdr:nvSpPr>
      <xdr:spPr>
        <a:xfrm>
          <a:off x="3530111" y="13107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75161</xdr:rowOff>
    </xdr:from>
    <xdr:to>
      <xdr:col>15</xdr:col>
      <xdr:colOff>50800</xdr:colOff>
      <xdr:row>78</xdr:row>
      <xdr:rowOff>100651</xdr:rowOff>
    </xdr:to>
    <xdr:cxnSp macro="">
      <xdr:nvCxnSpPr>
        <xdr:cNvPr id="176" name="直線コネクタ 175"/>
        <xdr:cNvCxnSpPr/>
      </xdr:nvCxnSpPr>
      <xdr:spPr>
        <a:xfrm>
          <a:off x="2019300" y="13448261"/>
          <a:ext cx="889000" cy="25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137282</xdr:rowOff>
    </xdr:from>
    <xdr:to>
      <xdr:col>15</xdr:col>
      <xdr:colOff>101600</xdr:colOff>
      <xdr:row>78</xdr:row>
      <xdr:rowOff>67432</xdr:rowOff>
    </xdr:to>
    <xdr:sp textlink="">
      <xdr:nvSpPr>
        <xdr:cNvPr id="177" name="フローチャート: 判断 176"/>
        <xdr:cNvSpPr/>
      </xdr:nvSpPr>
      <xdr:spPr>
        <a:xfrm>
          <a:off x="2857500" y="1333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83959</xdr:rowOff>
    </xdr:from>
    <xdr:ext cx="534377" cy="259045"/>
    <xdr:sp textlink="">
      <xdr:nvSpPr>
        <xdr:cNvPr id="178" name="テキスト ボックス 177"/>
        <xdr:cNvSpPr txBox="1"/>
      </xdr:nvSpPr>
      <xdr:spPr>
        <a:xfrm>
          <a:off x="2641111" y="1311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75161</xdr:rowOff>
    </xdr:from>
    <xdr:to>
      <xdr:col>10</xdr:col>
      <xdr:colOff>114300</xdr:colOff>
      <xdr:row>78</xdr:row>
      <xdr:rowOff>76808</xdr:rowOff>
    </xdr:to>
    <xdr:cxnSp macro="">
      <xdr:nvCxnSpPr>
        <xdr:cNvPr id="179" name="直線コネクタ 178"/>
        <xdr:cNvCxnSpPr/>
      </xdr:nvCxnSpPr>
      <xdr:spPr>
        <a:xfrm flipV="1">
          <a:off x="1130300" y="13448261"/>
          <a:ext cx="889000" cy="1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155510</xdr:rowOff>
    </xdr:from>
    <xdr:to>
      <xdr:col>10</xdr:col>
      <xdr:colOff>165100</xdr:colOff>
      <xdr:row>78</xdr:row>
      <xdr:rowOff>85660</xdr:rowOff>
    </xdr:to>
    <xdr:sp textlink="">
      <xdr:nvSpPr>
        <xdr:cNvPr id="180" name="フローチャート: 判断 179"/>
        <xdr:cNvSpPr/>
      </xdr:nvSpPr>
      <xdr:spPr>
        <a:xfrm>
          <a:off x="1968500" y="1335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102187</xdr:rowOff>
    </xdr:from>
    <xdr:ext cx="534377" cy="259045"/>
    <xdr:sp textlink="">
      <xdr:nvSpPr>
        <xdr:cNvPr id="181" name="テキスト ボックス 180"/>
        <xdr:cNvSpPr txBox="1"/>
      </xdr:nvSpPr>
      <xdr:spPr>
        <a:xfrm>
          <a:off x="1752111" y="1313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166218</xdr:rowOff>
    </xdr:from>
    <xdr:to>
      <xdr:col>6</xdr:col>
      <xdr:colOff>38100</xdr:colOff>
      <xdr:row>78</xdr:row>
      <xdr:rowOff>96368</xdr:rowOff>
    </xdr:to>
    <xdr:sp textlink="">
      <xdr:nvSpPr>
        <xdr:cNvPr id="182" name="フローチャート: 判断 181"/>
        <xdr:cNvSpPr/>
      </xdr:nvSpPr>
      <xdr:spPr>
        <a:xfrm>
          <a:off x="1079500" y="1336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112895</xdr:rowOff>
    </xdr:from>
    <xdr:ext cx="534377" cy="259045"/>
    <xdr:sp textlink="">
      <xdr:nvSpPr>
        <xdr:cNvPr id="183" name="テキスト ボックス 182"/>
        <xdr:cNvSpPr txBox="1"/>
      </xdr:nvSpPr>
      <xdr:spPr>
        <a:xfrm>
          <a:off x="863111" y="13143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30443</xdr:rowOff>
    </xdr:from>
    <xdr:to>
      <xdr:col>24</xdr:col>
      <xdr:colOff>114300</xdr:colOff>
      <xdr:row>78</xdr:row>
      <xdr:rowOff>132043</xdr:rowOff>
    </xdr:to>
    <xdr:sp textlink="">
      <xdr:nvSpPr>
        <xdr:cNvPr id="189" name="楕円 188"/>
        <xdr:cNvSpPr/>
      </xdr:nvSpPr>
      <xdr:spPr>
        <a:xfrm>
          <a:off x="4584700" y="134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116820</xdr:rowOff>
    </xdr:from>
    <xdr:ext cx="534377" cy="259045"/>
    <xdr:sp textlink="">
      <xdr:nvSpPr>
        <xdr:cNvPr id="190" name="維持補修費該当値テキスト"/>
        <xdr:cNvSpPr txBox="1"/>
      </xdr:nvSpPr>
      <xdr:spPr>
        <a:xfrm>
          <a:off x="4686300" y="1331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40931</xdr:rowOff>
    </xdr:from>
    <xdr:to>
      <xdr:col>20</xdr:col>
      <xdr:colOff>38100</xdr:colOff>
      <xdr:row>78</xdr:row>
      <xdr:rowOff>142531</xdr:rowOff>
    </xdr:to>
    <xdr:sp textlink="">
      <xdr:nvSpPr>
        <xdr:cNvPr id="191" name="楕円 190"/>
        <xdr:cNvSpPr/>
      </xdr:nvSpPr>
      <xdr:spPr>
        <a:xfrm>
          <a:off x="3746500" y="13414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133658</xdr:rowOff>
    </xdr:from>
    <xdr:ext cx="534377" cy="259045"/>
    <xdr:sp textlink="">
      <xdr:nvSpPr>
        <xdr:cNvPr id="192" name="テキスト ボックス 191"/>
        <xdr:cNvSpPr txBox="1"/>
      </xdr:nvSpPr>
      <xdr:spPr>
        <a:xfrm>
          <a:off x="3530111" y="13506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49851</xdr:rowOff>
    </xdr:from>
    <xdr:to>
      <xdr:col>15</xdr:col>
      <xdr:colOff>101600</xdr:colOff>
      <xdr:row>78</xdr:row>
      <xdr:rowOff>151451</xdr:rowOff>
    </xdr:to>
    <xdr:sp textlink="">
      <xdr:nvSpPr>
        <xdr:cNvPr id="193" name="楕円 192"/>
        <xdr:cNvSpPr/>
      </xdr:nvSpPr>
      <xdr:spPr>
        <a:xfrm>
          <a:off x="2857500" y="13422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142578</xdr:rowOff>
    </xdr:from>
    <xdr:ext cx="469744" cy="259045"/>
    <xdr:sp textlink="">
      <xdr:nvSpPr>
        <xdr:cNvPr id="194" name="テキスト ボックス 193"/>
        <xdr:cNvSpPr txBox="1"/>
      </xdr:nvSpPr>
      <xdr:spPr>
        <a:xfrm>
          <a:off x="2673428" y="13515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24361</xdr:rowOff>
    </xdr:from>
    <xdr:to>
      <xdr:col>10</xdr:col>
      <xdr:colOff>165100</xdr:colOff>
      <xdr:row>78</xdr:row>
      <xdr:rowOff>125961</xdr:rowOff>
    </xdr:to>
    <xdr:sp textlink="">
      <xdr:nvSpPr>
        <xdr:cNvPr id="195" name="楕円 194"/>
        <xdr:cNvSpPr/>
      </xdr:nvSpPr>
      <xdr:spPr>
        <a:xfrm>
          <a:off x="1968500" y="13397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117088</xdr:rowOff>
    </xdr:from>
    <xdr:ext cx="534377" cy="259045"/>
    <xdr:sp textlink="">
      <xdr:nvSpPr>
        <xdr:cNvPr id="196" name="テキスト ボックス 195"/>
        <xdr:cNvSpPr txBox="1"/>
      </xdr:nvSpPr>
      <xdr:spPr>
        <a:xfrm>
          <a:off x="1752111" y="1349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26008</xdr:rowOff>
    </xdr:from>
    <xdr:to>
      <xdr:col>6</xdr:col>
      <xdr:colOff>38100</xdr:colOff>
      <xdr:row>78</xdr:row>
      <xdr:rowOff>127608</xdr:rowOff>
    </xdr:to>
    <xdr:sp textlink="">
      <xdr:nvSpPr>
        <xdr:cNvPr id="197" name="楕円 196"/>
        <xdr:cNvSpPr/>
      </xdr:nvSpPr>
      <xdr:spPr>
        <a:xfrm>
          <a:off x="1079500" y="1339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118735</xdr:rowOff>
    </xdr:from>
    <xdr:ext cx="534377" cy="259045"/>
    <xdr:sp textlink="">
      <xdr:nvSpPr>
        <xdr:cNvPr id="198" name="テキスト ボックス 197"/>
        <xdr:cNvSpPr txBox="1"/>
      </xdr:nvSpPr>
      <xdr:spPr>
        <a:xfrm>
          <a:off x="863111" y="13491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textlink="">
      <xdr:nvSpPr>
        <xdr:cNvPr id="210" name="テキスト ボックス 209"/>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textlink="">
      <xdr:nvSpPr>
        <xdr:cNvPr id="212" name="テキスト ボックス 21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textlink="">
      <xdr:nvSpPr>
        <xdr:cNvPr id="214" name="テキスト ボックス 21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textlink="">
      <xdr:nvSpPr>
        <xdr:cNvPr id="216" name="テキスト ボックス 21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textlink="">
      <xdr:nvSpPr>
        <xdr:cNvPr id="218" name="テキスト ボックス 21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textlink="">
      <xdr:nvSpPr>
        <xdr:cNvPr id="22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128902</xdr:rowOff>
    </xdr:from>
    <xdr:to>
      <xdr:col>24</xdr:col>
      <xdr:colOff>62865</xdr:colOff>
      <xdr:row>98</xdr:row>
      <xdr:rowOff>68872</xdr:rowOff>
    </xdr:to>
    <xdr:cxnSp macro="">
      <xdr:nvCxnSpPr>
        <xdr:cNvPr id="222" name="直線コネクタ 221"/>
        <xdr:cNvCxnSpPr/>
      </xdr:nvCxnSpPr>
      <xdr:spPr>
        <a:xfrm flipV="1">
          <a:off x="4633595" y="15559402"/>
          <a:ext cx="1270" cy="1311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72699</xdr:rowOff>
    </xdr:from>
    <xdr:ext cx="534377" cy="259045"/>
    <xdr:sp textlink="">
      <xdr:nvSpPr>
        <xdr:cNvPr id="223" name="扶助費最小値テキスト"/>
        <xdr:cNvSpPr txBox="1"/>
      </xdr:nvSpPr>
      <xdr:spPr>
        <a:xfrm>
          <a:off x="4686300" y="1687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68872</xdr:rowOff>
    </xdr:from>
    <xdr:to>
      <xdr:col>24</xdr:col>
      <xdr:colOff>152400</xdr:colOff>
      <xdr:row>98</xdr:row>
      <xdr:rowOff>68872</xdr:rowOff>
    </xdr:to>
    <xdr:cxnSp macro="">
      <xdr:nvCxnSpPr>
        <xdr:cNvPr id="224" name="直線コネクタ 223"/>
        <xdr:cNvCxnSpPr/>
      </xdr:nvCxnSpPr>
      <xdr:spPr>
        <a:xfrm>
          <a:off x="4546600" y="16870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75579</xdr:rowOff>
    </xdr:from>
    <xdr:ext cx="599010" cy="259045"/>
    <xdr:sp textlink="">
      <xdr:nvSpPr>
        <xdr:cNvPr id="225" name="扶助費最大値テキスト"/>
        <xdr:cNvSpPr txBox="1"/>
      </xdr:nvSpPr>
      <xdr:spPr>
        <a:xfrm>
          <a:off x="4686300" y="15334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128902</xdr:rowOff>
    </xdr:from>
    <xdr:to>
      <xdr:col>24</xdr:col>
      <xdr:colOff>152400</xdr:colOff>
      <xdr:row>90</xdr:row>
      <xdr:rowOff>128902</xdr:rowOff>
    </xdr:to>
    <xdr:cxnSp macro="">
      <xdr:nvCxnSpPr>
        <xdr:cNvPr id="226" name="直線コネクタ 225"/>
        <xdr:cNvCxnSpPr/>
      </xdr:nvCxnSpPr>
      <xdr:spPr>
        <a:xfrm>
          <a:off x="4546600" y="15559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58379</xdr:rowOff>
    </xdr:from>
    <xdr:to>
      <xdr:col>24</xdr:col>
      <xdr:colOff>63500</xdr:colOff>
      <xdr:row>94</xdr:row>
      <xdr:rowOff>147419</xdr:rowOff>
    </xdr:to>
    <xdr:cxnSp macro="">
      <xdr:nvCxnSpPr>
        <xdr:cNvPr id="227" name="直線コネクタ 226"/>
        <xdr:cNvCxnSpPr/>
      </xdr:nvCxnSpPr>
      <xdr:spPr>
        <a:xfrm flipV="1">
          <a:off x="3797300" y="16174679"/>
          <a:ext cx="838200" cy="89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132562</xdr:rowOff>
    </xdr:from>
    <xdr:ext cx="534377" cy="259045"/>
    <xdr:sp textlink="">
      <xdr:nvSpPr>
        <xdr:cNvPr id="228" name="扶助費平均値テキスト"/>
        <xdr:cNvSpPr txBox="1"/>
      </xdr:nvSpPr>
      <xdr:spPr>
        <a:xfrm>
          <a:off x="4686300" y="162488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154135</xdr:rowOff>
    </xdr:from>
    <xdr:to>
      <xdr:col>24</xdr:col>
      <xdr:colOff>114300</xdr:colOff>
      <xdr:row>95</xdr:row>
      <xdr:rowOff>84285</xdr:rowOff>
    </xdr:to>
    <xdr:sp textlink="">
      <xdr:nvSpPr>
        <xdr:cNvPr id="229" name="フローチャート: 判断 228"/>
        <xdr:cNvSpPr/>
      </xdr:nvSpPr>
      <xdr:spPr>
        <a:xfrm>
          <a:off x="4584700" y="16270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147419</xdr:rowOff>
    </xdr:from>
    <xdr:to>
      <xdr:col>19</xdr:col>
      <xdr:colOff>177800</xdr:colOff>
      <xdr:row>95</xdr:row>
      <xdr:rowOff>107735</xdr:rowOff>
    </xdr:to>
    <xdr:cxnSp macro="">
      <xdr:nvCxnSpPr>
        <xdr:cNvPr id="230" name="直線コネクタ 229"/>
        <xdr:cNvCxnSpPr/>
      </xdr:nvCxnSpPr>
      <xdr:spPr>
        <a:xfrm flipV="1">
          <a:off x="2908300" y="16263719"/>
          <a:ext cx="889000" cy="131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31544</xdr:rowOff>
    </xdr:from>
    <xdr:to>
      <xdr:col>20</xdr:col>
      <xdr:colOff>38100</xdr:colOff>
      <xdr:row>95</xdr:row>
      <xdr:rowOff>133144</xdr:rowOff>
    </xdr:to>
    <xdr:sp textlink="">
      <xdr:nvSpPr>
        <xdr:cNvPr id="231" name="フローチャート: 判断 230"/>
        <xdr:cNvSpPr/>
      </xdr:nvSpPr>
      <xdr:spPr>
        <a:xfrm>
          <a:off x="3746500" y="16319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124271</xdr:rowOff>
    </xdr:from>
    <xdr:ext cx="534377" cy="259045"/>
    <xdr:sp textlink="">
      <xdr:nvSpPr>
        <xdr:cNvPr id="232" name="テキスト ボックス 231"/>
        <xdr:cNvSpPr txBox="1"/>
      </xdr:nvSpPr>
      <xdr:spPr>
        <a:xfrm>
          <a:off x="3530111" y="16412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107735</xdr:rowOff>
    </xdr:from>
    <xdr:to>
      <xdr:col>15</xdr:col>
      <xdr:colOff>50800</xdr:colOff>
      <xdr:row>95</xdr:row>
      <xdr:rowOff>109410</xdr:rowOff>
    </xdr:to>
    <xdr:cxnSp macro="">
      <xdr:nvCxnSpPr>
        <xdr:cNvPr id="233" name="直線コネクタ 232"/>
        <xdr:cNvCxnSpPr/>
      </xdr:nvCxnSpPr>
      <xdr:spPr>
        <a:xfrm flipV="1">
          <a:off x="2019300" y="16395485"/>
          <a:ext cx="889000" cy="1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143428</xdr:rowOff>
    </xdr:from>
    <xdr:to>
      <xdr:col>15</xdr:col>
      <xdr:colOff>101600</xdr:colOff>
      <xdr:row>95</xdr:row>
      <xdr:rowOff>73578</xdr:rowOff>
    </xdr:to>
    <xdr:sp textlink="">
      <xdr:nvSpPr>
        <xdr:cNvPr id="234" name="フローチャート: 判断 233"/>
        <xdr:cNvSpPr/>
      </xdr:nvSpPr>
      <xdr:spPr>
        <a:xfrm>
          <a:off x="2857500" y="1625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90105</xdr:rowOff>
    </xdr:from>
    <xdr:ext cx="534377" cy="259045"/>
    <xdr:sp textlink="">
      <xdr:nvSpPr>
        <xdr:cNvPr id="235" name="テキスト ボックス 234"/>
        <xdr:cNvSpPr txBox="1"/>
      </xdr:nvSpPr>
      <xdr:spPr>
        <a:xfrm>
          <a:off x="2641111" y="16034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109410</xdr:rowOff>
    </xdr:from>
    <xdr:to>
      <xdr:col>10</xdr:col>
      <xdr:colOff>114300</xdr:colOff>
      <xdr:row>96</xdr:row>
      <xdr:rowOff>74862</xdr:rowOff>
    </xdr:to>
    <xdr:cxnSp macro="">
      <xdr:nvCxnSpPr>
        <xdr:cNvPr id="236" name="直線コネクタ 235"/>
        <xdr:cNvCxnSpPr/>
      </xdr:nvCxnSpPr>
      <xdr:spPr>
        <a:xfrm flipV="1">
          <a:off x="1130300" y="16397160"/>
          <a:ext cx="889000" cy="136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99507</xdr:rowOff>
    </xdr:from>
    <xdr:to>
      <xdr:col>10</xdr:col>
      <xdr:colOff>165100</xdr:colOff>
      <xdr:row>96</xdr:row>
      <xdr:rowOff>29657</xdr:rowOff>
    </xdr:to>
    <xdr:sp textlink="">
      <xdr:nvSpPr>
        <xdr:cNvPr id="237" name="フローチャート: 判断 236"/>
        <xdr:cNvSpPr/>
      </xdr:nvSpPr>
      <xdr:spPr>
        <a:xfrm>
          <a:off x="1968500" y="1638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20784</xdr:rowOff>
    </xdr:from>
    <xdr:ext cx="534377" cy="259045"/>
    <xdr:sp textlink="">
      <xdr:nvSpPr>
        <xdr:cNvPr id="238" name="テキスト ボックス 237"/>
        <xdr:cNvSpPr txBox="1"/>
      </xdr:nvSpPr>
      <xdr:spPr>
        <a:xfrm>
          <a:off x="1752111" y="16479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129384</xdr:rowOff>
    </xdr:from>
    <xdr:to>
      <xdr:col>6</xdr:col>
      <xdr:colOff>38100</xdr:colOff>
      <xdr:row>96</xdr:row>
      <xdr:rowOff>59534</xdr:rowOff>
    </xdr:to>
    <xdr:sp textlink="">
      <xdr:nvSpPr>
        <xdr:cNvPr id="239" name="フローチャート: 判断 238"/>
        <xdr:cNvSpPr/>
      </xdr:nvSpPr>
      <xdr:spPr>
        <a:xfrm>
          <a:off x="1079500" y="1641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76061</xdr:rowOff>
    </xdr:from>
    <xdr:ext cx="534377" cy="259045"/>
    <xdr:sp textlink="">
      <xdr:nvSpPr>
        <xdr:cNvPr id="240" name="テキスト ボックス 239"/>
        <xdr:cNvSpPr txBox="1"/>
      </xdr:nvSpPr>
      <xdr:spPr>
        <a:xfrm>
          <a:off x="863111" y="1619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7579</xdr:rowOff>
    </xdr:from>
    <xdr:to>
      <xdr:col>24</xdr:col>
      <xdr:colOff>114300</xdr:colOff>
      <xdr:row>94</xdr:row>
      <xdr:rowOff>109179</xdr:rowOff>
    </xdr:to>
    <xdr:sp textlink="">
      <xdr:nvSpPr>
        <xdr:cNvPr id="246" name="楕円 245"/>
        <xdr:cNvSpPr/>
      </xdr:nvSpPr>
      <xdr:spPr>
        <a:xfrm>
          <a:off x="4584700" y="16123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30456</xdr:rowOff>
    </xdr:from>
    <xdr:ext cx="599010" cy="259045"/>
    <xdr:sp textlink="">
      <xdr:nvSpPr>
        <xdr:cNvPr id="247" name="扶助費該当値テキスト"/>
        <xdr:cNvSpPr txBox="1"/>
      </xdr:nvSpPr>
      <xdr:spPr>
        <a:xfrm>
          <a:off x="4686300" y="15975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96619</xdr:rowOff>
    </xdr:from>
    <xdr:to>
      <xdr:col>20</xdr:col>
      <xdr:colOff>38100</xdr:colOff>
      <xdr:row>95</xdr:row>
      <xdr:rowOff>26769</xdr:rowOff>
    </xdr:to>
    <xdr:sp textlink="">
      <xdr:nvSpPr>
        <xdr:cNvPr id="248" name="楕円 247"/>
        <xdr:cNvSpPr/>
      </xdr:nvSpPr>
      <xdr:spPr>
        <a:xfrm>
          <a:off x="3746500" y="16212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43296</xdr:rowOff>
    </xdr:from>
    <xdr:ext cx="534377" cy="259045"/>
    <xdr:sp textlink="">
      <xdr:nvSpPr>
        <xdr:cNvPr id="249" name="テキスト ボックス 248"/>
        <xdr:cNvSpPr txBox="1"/>
      </xdr:nvSpPr>
      <xdr:spPr>
        <a:xfrm>
          <a:off x="3530111" y="15988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56935</xdr:rowOff>
    </xdr:from>
    <xdr:to>
      <xdr:col>15</xdr:col>
      <xdr:colOff>101600</xdr:colOff>
      <xdr:row>95</xdr:row>
      <xdr:rowOff>158535</xdr:rowOff>
    </xdr:to>
    <xdr:sp textlink="">
      <xdr:nvSpPr>
        <xdr:cNvPr id="250" name="楕円 249"/>
        <xdr:cNvSpPr/>
      </xdr:nvSpPr>
      <xdr:spPr>
        <a:xfrm>
          <a:off x="2857500" y="1634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149662</xdr:rowOff>
    </xdr:from>
    <xdr:ext cx="534377" cy="259045"/>
    <xdr:sp textlink="">
      <xdr:nvSpPr>
        <xdr:cNvPr id="251" name="テキスト ボックス 250"/>
        <xdr:cNvSpPr txBox="1"/>
      </xdr:nvSpPr>
      <xdr:spPr>
        <a:xfrm>
          <a:off x="2641111" y="16437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58610</xdr:rowOff>
    </xdr:from>
    <xdr:to>
      <xdr:col>10</xdr:col>
      <xdr:colOff>165100</xdr:colOff>
      <xdr:row>95</xdr:row>
      <xdr:rowOff>160210</xdr:rowOff>
    </xdr:to>
    <xdr:sp textlink="">
      <xdr:nvSpPr>
        <xdr:cNvPr id="252" name="楕円 251"/>
        <xdr:cNvSpPr/>
      </xdr:nvSpPr>
      <xdr:spPr>
        <a:xfrm>
          <a:off x="1968500" y="1634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5287</xdr:rowOff>
    </xdr:from>
    <xdr:ext cx="534377" cy="259045"/>
    <xdr:sp textlink="">
      <xdr:nvSpPr>
        <xdr:cNvPr id="253" name="テキスト ボックス 252"/>
        <xdr:cNvSpPr txBox="1"/>
      </xdr:nvSpPr>
      <xdr:spPr>
        <a:xfrm>
          <a:off x="1752111" y="16121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24062</xdr:rowOff>
    </xdr:from>
    <xdr:to>
      <xdr:col>6</xdr:col>
      <xdr:colOff>38100</xdr:colOff>
      <xdr:row>96</xdr:row>
      <xdr:rowOff>125662</xdr:rowOff>
    </xdr:to>
    <xdr:sp textlink="">
      <xdr:nvSpPr>
        <xdr:cNvPr id="254" name="楕円 253"/>
        <xdr:cNvSpPr/>
      </xdr:nvSpPr>
      <xdr:spPr>
        <a:xfrm>
          <a:off x="1079500" y="16483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116789</xdr:rowOff>
    </xdr:from>
    <xdr:ext cx="534377" cy="259045"/>
    <xdr:sp textlink="">
      <xdr:nvSpPr>
        <xdr:cNvPr id="255" name="テキスト ボックス 254"/>
        <xdr:cNvSpPr txBox="1"/>
      </xdr:nvSpPr>
      <xdr:spPr>
        <a:xfrm>
          <a:off x="863111" y="1657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6" name="直線コネクタ 26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textlink="">
      <xdr:nvSpPr>
        <xdr:cNvPr id="267" name="テキスト ボックス 26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8" name="直線コネクタ 26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textlink="">
      <xdr:nvSpPr>
        <xdr:cNvPr id="269" name="テキスト ボックス 268"/>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0" name="直線コネクタ 26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111777</xdr:rowOff>
    </xdr:from>
    <xdr:ext cx="685572" cy="259045"/>
    <xdr:sp textlink="">
      <xdr:nvSpPr>
        <xdr:cNvPr id="271" name="テキスト ボックス 270"/>
        <xdr:cNvSpPr txBox="1"/>
      </xdr:nvSpPr>
      <xdr:spPr>
        <a:xfrm>
          <a:off x="5918428" y="5598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2" name="直線コネクタ 27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168927</xdr:rowOff>
    </xdr:from>
    <xdr:ext cx="685572" cy="259045"/>
    <xdr:sp textlink="">
      <xdr:nvSpPr>
        <xdr:cNvPr id="273" name="テキスト ボックス 272"/>
        <xdr:cNvSpPr txBox="1"/>
      </xdr:nvSpPr>
      <xdr:spPr>
        <a:xfrm>
          <a:off x="5918428" y="5140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4" name="直線コネクタ 27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textlink="">
      <xdr:nvSpPr>
        <xdr:cNvPr id="275" name="テキスト ボックス 274"/>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textlink="">
      <xdr:nvSpPr>
        <xdr:cNvPr id="27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58567</xdr:rowOff>
    </xdr:from>
    <xdr:to>
      <xdr:col>54</xdr:col>
      <xdr:colOff>189865</xdr:colOff>
      <xdr:row>38</xdr:row>
      <xdr:rowOff>62333</xdr:rowOff>
    </xdr:to>
    <xdr:cxnSp macro="">
      <xdr:nvCxnSpPr>
        <xdr:cNvPr id="277" name="直線コネクタ 276"/>
        <xdr:cNvCxnSpPr/>
      </xdr:nvCxnSpPr>
      <xdr:spPr>
        <a:xfrm flipV="1">
          <a:off x="10475595" y="5202067"/>
          <a:ext cx="1270" cy="1375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66160</xdr:rowOff>
    </xdr:from>
    <xdr:ext cx="534377" cy="259045"/>
    <xdr:sp textlink="">
      <xdr:nvSpPr>
        <xdr:cNvPr id="278" name="補助費等最小値テキスト"/>
        <xdr:cNvSpPr txBox="1"/>
      </xdr:nvSpPr>
      <xdr:spPr>
        <a:xfrm>
          <a:off x="10528300" y="6581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62333</xdr:rowOff>
    </xdr:from>
    <xdr:to>
      <xdr:col>55</xdr:col>
      <xdr:colOff>88900</xdr:colOff>
      <xdr:row>38</xdr:row>
      <xdr:rowOff>62333</xdr:rowOff>
    </xdr:to>
    <xdr:cxnSp macro="">
      <xdr:nvCxnSpPr>
        <xdr:cNvPr id="279" name="直線コネクタ 278"/>
        <xdr:cNvCxnSpPr/>
      </xdr:nvCxnSpPr>
      <xdr:spPr>
        <a:xfrm>
          <a:off x="10388600" y="6577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5244</xdr:rowOff>
    </xdr:from>
    <xdr:ext cx="690189" cy="259045"/>
    <xdr:sp textlink="">
      <xdr:nvSpPr>
        <xdr:cNvPr id="280" name="補助費等最大値テキスト"/>
        <xdr:cNvSpPr txBox="1"/>
      </xdr:nvSpPr>
      <xdr:spPr>
        <a:xfrm>
          <a:off x="10528300" y="49772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58567</xdr:rowOff>
    </xdr:from>
    <xdr:to>
      <xdr:col>55</xdr:col>
      <xdr:colOff>88900</xdr:colOff>
      <xdr:row>30</xdr:row>
      <xdr:rowOff>58567</xdr:rowOff>
    </xdr:to>
    <xdr:cxnSp macro="">
      <xdr:nvCxnSpPr>
        <xdr:cNvPr id="281" name="直線コネクタ 280"/>
        <xdr:cNvCxnSpPr/>
      </xdr:nvCxnSpPr>
      <xdr:spPr>
        <a:xfrm>
          <a:off x="10388600" y="5202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70802</xdr:rowOff>
    </xdr:from>
    <xdr:to>
      <xdr:col>55</xdr:col>
      <xdr:colOff>0</xdr:colOff>
      <xdr:row>37</xdr:row>
      <xdr:rowOff>84942</xdr:rowOff>
    </xdr:to>
    <xdr:cxnSp macro="">
      <xdr:nvCxnSpPr>
        <xdr:cNvPr id="282" name="直線コネクタ 281"/>
        <xdr:cNvCxnSpPr/>
      </xdr:nvCxnSpPr>
      <xdr:spPr>
        <a:xfrm flipV="1">
          <a:off x="9639300" y="6414452"/>
          <a:ext cx="838200" cy="14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17373</xdr:rowOff>
    </xdr:from>
    <xdr:ext cx="599010" cy="259045"/>
    <xdr:sp textlink="">
      <xdr:nvSpPr>
        <xdr:cNvPr id="283" name="補助費等平均値テキスト"/>
        <xdr:cNvSpPr txBox="1"/>
      </xdr:nvSpPr>
      <xdr:spPr>
        <a:xfrm>
          <a:off x="10528300" y="63610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38946</xdr:rowOff>
    </xdr:from>
    <xdr:to>
      <xdr:col>55</xdr:col>
      <xdr:colOff>50800</xdr:colOff>
      <xdr:row>37</xdr:row>
      <xdr:rowOff>140546</xdr:rowOff>
    </xdr:to>
    <xdr:sp textlink="">
      <xdr:nvSpPr>
        <xdr:cNvPr id="284" name="フローチャート: 判断 283"/>
        <xdr:cNvSpPr/>
      </xdr:nvSpPr>
      <xdr:spPr>
        <a:xfrm>
          <a:off x="10426700" y="6382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82778</xdr:rowOff>
    </xdr:from>
    <xdr:to>
      <xdr:col>50</xdr:col>
      <xdr:colOff>114300</xdr:colOff>
      <xdr:row>37</xdr:row>
      <xdr:rowOff>84942</xdr:rowOff>
    </xdr:to>
    <xdr:cxnSp macro="">
      <xdr:nvCxnSpPr>
        <xdr:cNvPr id="285" name="直線コネクタ 284"/>
        <xdr:cNvCxnSpPr/>
      </xdr:nvCxnSpPr>
      <xdr:spPr>
        <a:xfrm>
          <a:off x="8750300" y="6426428"/>
          <a:ext cx="889000" cy="2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48564</xdr:rowOff>
    </xdr:from>
    <xdr:to>
      <xdr:col>50</xdr:col>
      <xdr:colOff>165100</xdr:colOff>
      <xdr:row>37</xdr:row>
      <xdr:rowOff>150164</xdr:rowOff>
    </xdr:to>
    <xdr:sp textlink="">
      <xdr:nvSpPr>
        <xdr:cNvPr id="286" name="フローチャート: 判断 285"/>
        <xdr:cNvSpPr/>
      </xdr:nvSpPr>
      <xdr:spPr>
        <a:xfrm>
          <a:off x="9588500" y="639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141291</xdr:rowOff>
    </xdr:from>
    <xdr:ext cx="599010" cy="259045"/>
    <xdr:sp textlink="">
      <xdr:nvSpPr>
        <xdr:cNvPr id="287" name="テキスト ボックス 286"/>
        <xdr:cNvSpPr txBox="1"/>
      </xdr:nvSpPr>
      <xdr:spPr>
        <a:xfrm>
          <a:off x="9339795" y="6484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11581</xdr:rowOff>
    </xdr:from>
    <xdr:to>
      <xdr:col>45</xdr:col>
      <xdr:colOff>177800</xdr:colOff>
      <xdr:row>37</xdr:row>
      <xdr:rowOff>82778</xdr:rowOff>
    </xdr:to>
    <xdr:cxnSp macro="">
      <xdr:nvCxnSpPr>
        <xdr:cNvPr id="288" name="直線コネクタ 287"/>
        <xdr:cNvCxnSpPr/>
      </xdr:nvCxnSpPr>
      <xdr:spPr>
        <a:xfrm>
          <a:off x="7861300" y="6355231"/>
          <a:ext cx="889000" cy="71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63066</xdr:rowOff>
    </xdr:from>
    <xdr:to>
      <xdr:col>46</xdr:col>
      <xdr:colOff>38100</xdr:colOff>
      <xdr:row>37</xdr:row>
      <xdr:rowOff>164666</xdr:rowOff>
    </xdr:to>
    <xdr:sp textlink="">
      <xdr:nvSpPr>
        <xdr:cNvPr id="289" name="フローチャート: 判断 288"/>
        <xdr:cNvSpPr/>
      </xdr:nvSpPr>
      <xdr:spPr>
        <a:xfrm>
          <a:off x="8699500" y="640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155792</xdr:rowOff>
    </xdr:from>
    <xdr:ext cx="599010" cy="259045"/>
    <xdr:sp textlink="">
      <xdr:nvSpPr>
        <xdr:cNvPr id="290" name="テキスト ボックス 289"/>
        <xdr:cNvSpPr txBox="1"/>
      </xdr:nvSpPr>
      <xdr:spPr>
        <a:xfrm>
          <a:off x="8450795" y="6499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11581</xdr:rowOff>
    </xdr:from>
    <xdr:to>
      <xdr:col>41</xdr:col>
      <xdr:colOff>50800</xdr:colOff>
      <xdr:row>37</xdr:row>
      <xdr:rowOff>135414</xdr:rowOff>
    </xdr:to>
    <xdr:cxnSp macro="">
      <xdr:nvCxnSpPr>
        <xdr:cNvPr id="291" name="直線コネクタ 290"/>
        <xdr:cNvCxnSpPr/>
      </xdr:nvCxnSpPr>
      <xdr:spPr>
        <a:xfrm flipV="1">
          <a:off x="6972300" y="6355231"/>
          <a:ext cx="889000" cy="123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133264</xdr:rowOff>
    </xdr:from>
    <xdr:to>
      <xdr:col>41</xdr:col>
      <xdr:colOff>101600</xdr:colOff>
      <xdr:row>37</xdr:row>
      <xdr:rowOff>63414</xdr:rowOff>
    </xdr:to>
    <xdr:sp textlink="">
      <xdr:nvSpPr>
        <xdr:cNvPr id="292" name="フローチャート: 判断 291"/>
        <xdr:cNvSpPr/>
      </xdr:nvSpPr>
      <xdr:spPr>
        <a:xfrm>
          <a:off x="7810500" y="6305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54541</xdr:rowOff>
    </xdr:from>
    <xdr:ext cx="599010" cy="259045"/>
    <xdr:sp textlink="">
      <xdr:nvSpPr>
        <xdr:cNvPr id="293" name="テキスト ボックス 292"/>
        <xdr:cNvSpPr txBox="1"/>
      </xdr:nvSpPr>
      <xdr:spPr>
        <a:xfrm>
          <a:off x="7561795" y="6398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84081</xdr:rowOff>
    </xdr:from>
    <xdr:to>
      <xdr:col>36</xdr:col>
      <xdr:colOff>165100</xdr:colOff>
      <xdr:row>38</xdr:row>
      <xdr:rowOff>14232</xdr:rowOff>
    </xdr:to>
    <xdr:sp textlink="">
      <xdr:nvSpPr>
        <xdr:cNvPr id="294" name="フローチャート: 判断 293"/>
        <xdr:cNvSpPr/>
      </xdr:nvSpPr>
      <xdr:spPr>
        <a:xfrm>
          <a:off x="6921500" y="642773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30758</xdr:rowOff>
    </xdr:from>
    <xdr:ext cx="599010" cy="259045"/>
    <xdr:sp textlink="">
      <xdr:nvSpPr>
        <xdr:cNvPr id="295" name="テキスト ボックス 294"/>
        <xdr:cNvSpPr txBox="1"/>
      </xdr:nvSpPr>
      <xdr:spPr>
        <a:xfrm>
          <a:off x="6672795" y="6202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textlink="">
      <xdr:nvSpPr>
        <xdr:cNvPr id="296" name="テキスト ボックス 29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textlink="">
      <xdr:nvSpPr>
        <xdr:cNvPr id="297" name="テキスト ボックス 29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textlink="">
      <xdr:nvSpPr>
        <xdr:cNvPr id="298" name="テキスト ボックス 29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textlink="">
      <xdr:nvSpPr>
        <xdr:cNvPr id="299" name="テキスト ボックス 29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textlink="">
      <xdr:nvSpPr>
        <xdr:cNvPr id="300" name="テキスト ボックス 29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20002</xdr:rowOff>
    </xdr:from>
    <xdr:to>
      <xdr:col>55</xdr:col>
      <xdr:colOff>50800</xdr:colOff>
      <xdr:row>37</xdr:row>
      <xdr:rowOff>121602</xdr:rowOff>
    </xdr:to>
    <xdr:sp textlink="">
      <xdr:nvSpPr>
        <xdr:cNvPr id="301" name="楕円 300"/>
        <xdr:cNvSpPr/>
      </xdr:nvSpPr>
      <xdr:spPr>
        <a:xfrm>
          <a:off x="10426700" y="636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42879</xdr:rowOff>
    </xdr:from>
    <xdr:ext cx="599010" cy="259045"/>
    <xdr:sp textlink="">
      <xdr:nvSpPr>
        <xdr:cNvPr id="302" name="補助費等該当値テキスト"/>
        <xdr:cNvSpPr txBox="1"/>
      </xdr:nvSpPr>
      <xdr:spPr>
        <a:xfrm>
          <a:off x="10528300" y="6215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34142</xdr:rowOff>
    </xdr:from>
    <xdr:to>
      <xdr:col>50</xdr:col>
      <xdr:colOff>165100</xdr:colOff>
      <xdr:row>37</xdr:row>
      <xdr:rowOff>135742</xdr:rowOff>
    </xdr:to>
    <xdr:sp textlink="">
      <xdr:nvSpPr>
        <xdr:cNvPr id="303" name="楕円 302"/>
        <xdr:cNvSpPr/>
      </xdr:nvSpPr>
      <xdr:spPr>
        <a:xfrm>
          <a:off x="9588500" y="6377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152269</xdr:rowOff>
    </xdr:from>
    <xdr:ext cx="599010" cy="259045"/>
    <xdr:sp textlink="">
      <xdr:nvSpPr>
        <xdr:cNvPr id="304" name="テキスト ボックス 303"/>
        <xdr:cNvSpPr txBox="1"/>
      </xdr:nvSpPr>
      <xdr:spPr>
        <a:xfrm>
          <a:off x="9339795" y="6153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31978</xdr:rowOff>
    </xdr:from>
    <xdr:to>
      <xdr:col>46</xdr:col>
      <xdr:colOff>38100</xdr:colOff>
      <xdr:row>37</xdr:row>
      <xdr:rowOff>133578</xdr:rowOff>
    </xdr:to>
    <xdr:sp textlink="">
      <xdr:nvSpPr>
        <xdr:cNvPr id="305" name="楕円 304"/>
        <xdr:cNvSpPr/>
      </xdr:nvSpPr>
      <xdr:spPr>
        <a:xfrm>
          <a:off x="8699500" y="6375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150105</xdr:rowOff>
    </xdr:from>
    <xdr:ext cx="599010" cy="259045"/>
    <xdr:sp textlink="">
      <xdr:nvSpPr>
        <xdr:cNvPr id="306" name="テキスト ボックス 305"/>
        <xdr:cNvSpPr txBox="1"/>
      </xdr:nvSpPr>
      <xdr:spPr>
        <a:xfrm>
          <a:off x="8450795" y="6150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132231</xdr:rowOff>
    </xdr:from>
    <xdr:to>
      <xdr:col>41</xdr:col>
      <xdr:colOff>101600</xdr:colOff>
      <xdr:row>37</xdr:row>
      <xdr:rowOff>62381</xdr:rowOff>
    </xdr:to>
    <xdr:sp textlink="">
      <xdr:nvSpPr>
        <xdr:cNvPr id="307" name="楕円 306"/>
        <xdr:cNvSpPr/>
      </xdr:nvSpPr>
      <xdr:spPr>
        <a:xfrm>
          <a:off x="7810500" y="6304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78908</xdr:rowOff>
    </xdr:from>
    <xdr:ext cx="599010" cy="259045"/>
    <xdr:sp textlink="">
      <xdr:nvSpPr>
        <xdr:cNvPr id="308" name="テキスト ボックス 307"/>
        <xdr:cNvSpPr txBox="1"/>
      </xdr:nvSpPr>
      <xdr:spPr>
        <a:xfrm>
          <a:off x="7561795" y="6079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84614</xdr:rowOff>
    </xdr:from>
    <xdr:to>
      <xdr:col>36</xdr:col>
      <xdr:colOff>165100</xdr:colOff>
      <xdr:row>38</xdr:row>
      <xdr:rowOff>14764</xdr:rowOff>
    </xdr:to>
    <xdr:sp textlink="">
      <xdr:nvSpPr>
        <xdr:cNvPr id="309" name="楕円 308"/>
        <xdr:cNvSpPr/>
      </xdr:nvSpPr>
      <xdr:spPr>
        <a:xfrm>
          <a:off x="6921500" y="642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5891</xdr:rowOff>
    </xdr:from>
    <xdr:ext cx="599010" cy="259045"/>
    <xdr:sp textlink="">
      <xdr:nvSpPr>
        <xdr:cNvPr id="310" name="テキスト ボックス 309"/>
        <xdr:cNvSpPr txBox="1"/>
      </xdr:nvSpPr>
      <xdr:spPr>
        <a:xfrm>
          <a:off x="6672795" y="6520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textlink="">
      <xdr:nvSpPr>
        <xdr:cNvPr id="311" name="正方形/長方形 31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textlink="">
      <xdr:nvSpPr>
        <xdr:cNvPr id="312" name="正方形/長方形 31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textlink="">
      <xdr:nvSpPr>
        <xdr:cNvPr id="313" name="正方形/長方形 31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textlink="">
      <xdr:nvSpPr>
        <xdr:cNvPr id="314" name="正方形/長方形 31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textlink="">
      <xdr:nvSpPr>
        <xdr:cNvPr id="315" name="正方形/長方形 31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textlink="">
      <xdr:nvSpPr>
        <xdr:cNvPr id="316" name="正方形/長方形 31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textlink="">
      <xdr:nvSpPr>
        <xdr:cNvPr id="317" name="正方形/長方形 31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textlink="">
      <xdr:nvSpPr>
        <xdr:cNvPr id="318" name="正方形/長方形 31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textlink="">
      <xdr:nvSpPr>
        <xdr:cNvPr id="319" name="テキスト ボックス 31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0" name="直線コネクタ 31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1" name="直線コネクタ 32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textlink="">
      <xdr:nvSpPr>
        <xdr:cNvPr id="322" name="テキスト ボックス 32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3" name="直線コネクタ 32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textlink="">
      <xdr:nvSpPr>
        <xdr:cNvPr id="324" name="テキスト ボックス 323"/>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5" name="直線コネクタ 32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textlink="">
      <xdr:nvSpPr>
        <xdr:cNvPr id="326" name="テキスト ボックス 325"/>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7" name="直線コネクタ 32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textlink="">
      <xdr:nvSpPr>
        <xdr:cNvPr id="328" name="テキスト ボックス 327"/>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9" name="直線コネクタ 32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textlink="">
      <xdr:nvSpPr>
        <xdr:cNvPr id="330" name="テキスト ボックス 32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textlink="">
      <xdr:nvSpPr>
        <xdr:cNvPr id="33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94975</xdr:rowOff>
    </xdr:from>
    <xdr:to>
      <xdr:col>54</xdr:col>
      <xdr:colOff>189865</xdr:colOff>
      <xdr:row>58</xdr:row>
      <xdr:rowOff>130861</xdr:rowOff>
    </xdr:to>
    <xdr:cxnSp macro="">
      <xdr:nvCxnSpPr>
        <xdr:cNvPr id="332" name="直線コネクタ 331"/>
        <xdr:cNvCxnSpPr/>
      </xdr:nvCxnSpPr>
      <xdr:spPr>
        <a:xfrm flipV="1">
          <a:off x="10475595" y="8667475"/>
          <a:ext cx="1270" cy="1407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134688</xdr:rowOff>
    </xdr:from>
    <xdr:ext cx="534377" cy="259045"/>
    <xdr:sp textlink="">
      <xdr:nvSpPr>
        <xdr:cNvPr id="333" name="普通建設事業費最小値テキスト"/>
        <xdr:cNvSpPr txBox="1"/>
      </xdr:nvSpPr>
      <xdr:spPr>
        <a:xfrm>
          <a:off x="10528300" y="10078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130861</xdr:rowOff>
    </xdr:from>
    <xdr:to>
      <xdr:col>55</xdr:col>
      <xdr:colOff>88900</xdr:colOff>
      <xdr:row>58</xdr:row>
      <xdr:rowOff>130861</xdr:rowOff>
    </xdr:to>
    <xdr:cxnSp macro="">
      <xdr:nvCxnSpPr>
        <xdr:cNvPr id="334" name="直線コネクタ 333"/>
        <xdr:cNvCxnSpPr/>
      </xdr:nvCxnSpPr>
      <xdr:spPr>
        <a:xfrm>
          <a:off x="10388600" y="10074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41652</xdr:rowOff>
    </xdr:from>
    <xdr:ext cx="690189" cy="259045"/>
    <xdr:sp textlink="">
      <xdr:nvSpPr>
        <xdr:cNvPr id="335" name="普通建設事業費最大値テキスト"/>
        <xdr:cNvSpPr txBox="1"/>
      </xdr:nvSpPr>
      <xdr:spPr>
        <a:xfrm>
          <a:off x="10528300" y="84427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6,195,648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94975</xdr:rowOff>
    </xdr:from>
    <xdr:to>
      <xdr:col>55</xdr:col>
      <xdr:colOff>88900</xdr:colOff>
      <xdr:row>50</xdr:row>
      <xdr:rowOff>94975</xdr:rowOff>
    </xdr:to>
    <xdr:cxnSp macro="">
      <xdr:nvCxnSpPr>
        <xdr:cNvPr id="336" name="直線コネクタ 335"/>
        <xdr:cNvCxnSpPr/>
      </xdr:nvCxnSpPr>
      <xdr:spPr>
        <a:xfrm>
          <a:off x="10388600" y="8667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83547</xdr:rowOff>
    </xdr:from>
    <xdr:to>
      <xdr:col>55</xdr:col>
      <xdr:colOff>0</xdr:colOff>
      <xdr:row>58</xdr:row>
      <xdr:rowOff>88211</xdr:rowOff>
    </xdr:to>
    <xdr:cxnSp macro="">
      <xdr:nvCxnSpPr>
        <xdr:cNvPr id="337" name="直線コネクタ 336"/>
        <xdr:cNvCxnSpPr/>
      </xdr:nvCxnSpPr>
      <xdr:spPr>
        <a:xfrm flipV="1">
          <a:off x="9639300" y="10027647"/>
          <a:ext cx="838200" cy="4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41219</xdr:rowOff>
    </xdr:from>
    <xdr:ext cx="599010" cy="259045"/>
    <xdr:sp textlink="">
      <xdr:nvSpPr>
        <xdr:cNvPr id="338" name="普通建設事業費平均値テキスト"/>
        <xdr:cNvSpPr txBox="1"/>
      </xdr:nvSpPr>
      <xdr:spPr>
        <a:xfrm>
          <a:off x="10528300" y="98138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18342</xdr:rowOff>
    </xdr:from>
    <xdr:to>
      <xdr:col>55</xdr:col>
      <xdr:colOff>50800</xdr:colOff>
      <xdr:row>58</xdr:row>
      <xdr:rowOff>119942</xdr:rowOff>
    </xdr:to>
    <xdr:sp textlink="">
      <xdr:nvSpPr>
        <xdr:cNvPr id="339" name="フローチャート: 判断 338"/>
        <xdr:cNvSpPr/>
      </xdr:nvSpPr>
      <xdr:spPr>
        <a:xfrm>
          <a:off x="10426700" y="996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79984</xdr:rowOff>
    </xdr:from>
    <xdr:to>
      <xdr:col>50</xdr:col>
      <xdr:colOff>114300</xdr:colOff>
      <xdr:row>58</xdr:row>
      <xdr:rowOff>88211</xdr:rowOff>
    </xdr:to>
    <xdr:cxnSp macro="">
      <xdr:nvCxnSpPr>
        <xdr:cNvPr id="340" name="直線コネクタ 339"/>
        <xdr:cNvCxnSpPr/>
      </xdr:nvCxnSpPr>
      <xdr:spPr>
        <a:xfrm>
          <a:off x="8750300" y="10024084"/>
          <a:ext cx="889000" cy="8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21213</xdr:rowOff>
    </xdr:from>
    <xdr:to>
      <xdr:col>50</xdr:col>
      <xdr:colOff>165100</xdr:colOff>
      <xdr:row>58</xdr:row>
      <xdr:rowOff>122813</xdr:rowOff>
    </xdr:to>
    <xdr:sp textlink="">
      <xdr:nvSpPr>
        <xdr:cNvPr id="341" name="フローチャート: 判断 340"/>
        <xdr:cNvSpPr/>
      </xdr:nvSpPr>
      <xdr:spPr>
        <a:xfrm>
          <a:off x="9588500" y="996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139340</xdr:rowOff>
    </xdr:from>
    <xdr:ext cx="599010" cy="259045"/>
    <xdr:sp textlink="">
      <xdr:nvSpPr>
        <xdr:cNvPr id="342" name="テキスト ボックス 341"/>
        <xdr:cNvSpPr txBox="1"/>
      </xdr:nvSpPr>
      <xdr:spPr>
        <a:xfrm>
          <a:off x="9339795" y="9740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79089</xdr:rowOff>
    </xdr:from>
    <xdr:to>
      <xdr:col>45</xdr:col>
      <xdr:colOff>177800</xdr:colOff>
      <xdr:row>58</xdr:row>
      <xdr:rowOff>79984</xdr:rowOff>
    </xdr:to>
    <xdr:cxnSp macro="">
      <xdr:nvCxnSpPr>
        <xdr:cNvPr id="343" name="直線コネクタ 342"/>
        <xdr:cNvCxnSpPr/>
      </xdr:nvCxnSpPr>
      <xdr:spPr>
        <a:xfrm>
          <a:off x="7861300" y="10023189"/>
          <a:ext cx="889000" cy="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5989</xdr:rowOff>
    </xdr:from>
    <xdr:to>
      <xdr:col>46</xdr:col>
      <xdr:colOff>38100</xdr:colOff>
      <xdr:row>58</xdr:row>
      <xdr:rowOff>107589</xdr:rowOff>
    </xdr:to>
    <xdr:sp textlink="">
      <xdr:nvSpPr>
        <xdr:cNvPr id="344" name="フローチャート: 判断 343"/>
        <xdr:cNvSpPr/>
      </xdr:nvSpPr>
      <xdr:spPr>
        <a:xfrm>
          <a:off x="8699500" y="995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124116</xdr:rowOff>
    </xdr:from>
    <xdr:ext cx="599010" cy="259045"/>
    <xdr:sp textlink="">
      <xdr:nvSpPr>
        <xdr:cNvPr id="345" name="テキスト ボックス 344"/>
        <xdr:cNvSpPr txBox="1"/>
      </xdr:nvSpPr>
      <xdr:spPr>
        <a:xfrm>
          <a:off x="8450795" y="9725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22184</xdr:rowOff>
    </xdr:from>
    <xdr:to>
      <xdr:col>41</xdr:col>
      <xdr:colOff>50800</xdr:colOff>
      <xdr:row>58</xdr:row>
      <xdr:rowOff>79089</xdr:rowOff>
    </xdr:to>
    <xdr:cxnSp macro="">
      <xdr:nvCxnSpPr>
        <xdr:cNvPr id="346" name="直線コネクタ 345"/>
        <xdr:cNvCxnSpPr/>
      </xdr:nvCxnSpPr>
      <xdr:spPr>
        <a:xfrm>
          <a:off x="6972300" y="9966284"/>
          <a:ext cx="889000" cy="56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12925</xdr:rowOff>
    </xdr:from>
    <xdr:to>
      <xdr:col>41</xdr:col>
      <xdr:colOff>101600</xdr:colOff>
      <xdr:row>58</xdr:row>
      <xdr:rowOff>114525</xdr:rowOff>
    </xdr:to>
    <xdr:sp textlink="">
      <xdr:nvSpPr>
        <xdr:cNvPr id="347" name="フローチャート: 判断 346"/>
        <xdr:cNvSpPr/>
      </xdr:nvSpPr>
      <xdr:spPr>
        <a:xfrm>
          <a:off x="7810500" y="995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131052</xdr:rowOff>
    </xdr:from>
    <xdr:ext cx="599010" cy="259045"/>
    <xdr:sp textlink="">
      <xdr:nvSpPr>
        <xdr:cNvPr id="348" name="テキスト ボックス 347"/>
        <xdr:cNvSpPr txBox="1"/>
      </xdr:nvSpPr>
      <xdr:spPr>
        <a:xfrm>
          <a:off x="7561795" y="9732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16448</xdr:rowOff>
    </xdr:from>
    <xdr:to>
      <xdr:col>36</xdr:col>
      <xdr:colOff>165100</xdr:colOff>
      <xdr:row>58</xdr:row>
      <xdr:rowOff>118048</xdr:rowOff>
    </xdr:to>
    <xdr:sp textlink="">
      <xdr:nvSpPr>
        <xdr:cNvPr id="349" name="フローチャート: 判断 348"/>
        <xdr:cNvSpPr/>
      </xdr:nvSpPr>
      <xdr:spPr>
        <a:xfrm>
          <a:off x="6921500" y="99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109175</xdr:rowOff>
    </xdr:from>
    <xdr:ext cx="599010" cy="259045"/>
    <xdr:sp textlink="">
      <xdr:nvSpPr>
        <xdr:cNvPr id="350" name="テキスト ボックス 349"/>
        <xdr:cNvSpPr txBox="1"/>
      </xdr:nvSpPr>
      <xdr:spPr>
        <a:xfrm>
          <a:off x="6672795" y="10053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textlink="">
      <xdr:nvSpPr>
        <xdr:cNvPr id="351" name="テキスト ボックス 35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textlink="">
      <xdr:nvSpPr>
        <xdr:cNvPr id="352" name="テキスト ボックス 35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textlink="">
      <xdr:nvSpPr>
        <xdr:cNvPr id="353" name="テキスト ボックス 35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textlink="">
      <xdr:nvSpPr>
        <xdr:cNvPr id="354" name="テキスト ボックス 35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textlink="">
      <xdr:nvSpPr>
        <xdr:cNvPr id="355" name="テキスト ボックス 35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32747</xdr:rowOff>
    </xdr:from>
    <xdr:to>
      <xdr:col>55</xdr:col>
      <xdr:colOff>50800</xdr:colOff>
      <xdr:row>58</xdr:row>
      <xdr:rowOff>134347</xdr:rowOff>
    </xdr:to>
    <xdr:sp textlink="">
      <xdr:nvSpPr>
        <xdr:cNvPr id="356" name="楕円 355"/>
        <xdr:cNvSpPr/>
      </xdr:nvSpPr>
      <xdr:spPr>
        <a:xfrm>
          <a:off x="10426700" y="9976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168218</xdr:rowOff>
    </xdr:from>
    <xdr:ext cx="599010" cy="259045"/>
    <xdr:sp textlink="">
      <xdr:nvSpPr>
        <xdr:cNvPr id="357" name="普通建設事業費該当値テキスト"/>
        <xdr:cNvSpPr txBox="1"/>
      </xdr:nvSpPr>
      <xdr:spPr>
        <a:xfrm>
          <a:off x="10528300" y="9940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37411</xdr:rowOff>
    </xdr:from>
    <xdr:to>
      <xdr:col>50</xdr:col>
      <xdr:colOff>165100</xdr:colOff>
      <xdr:row>58</xdr:row>
      <xdr:rowOff>139011</xdr:rowOff>
    </xdr:to>
    <xdr:sp textlink="">
      <xdr:nvSpPr>
        <xdr:cNvPr id="358" name="楕円 357"/>
        <xdr:cNvSpPr/>
      </xdr:nvSpPr>
      <xdr:spPr>
        <a:xfrm>
          <a:off x="9588500" y="998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130138</xdr:rowOff>
    </xdr:from>
    <xdr:ext cx="599010" cy="259045"/>
    <xdr:sp textlink="">
      <xdr:nvSpPr>
        <xdr:cNvPr id="359" name="テキスト ボックス 358"/>
        <xdr:cNvSpPr txBox="1"/>
      </xdr:nvSpPr>
      <xdr:spPr>
        <a:xfrm>
          <a:off x="9339795" y="10074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29184</xdr:rowOff>
    </xdr:from>
    <xdr:to>
      <xdr:col>46</xdr:col>
      <xdr:colOff>38100</xdr:colOff>
      <xdr:row>58</xdr:row>
      <xdr:rowOff>130784</xdr:rowOff>
    </xdr:to>
    <xdr:sp textlink="">
      <xdr:nvSpPr>
        <xdr:cNvPr id="360" name="楕円 359"/>
        <xdr:cNvSpPr/>
      </xdr:nvSpPr>
      <xdr:spPr>
        <a:xfrm>
          <a:off x="8699500" y="9973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121911</xdr:rowOff>
    </xdr:from>
    <xdr:ext cx="599010" cy="259045"/>
    <xdr:sp textlink="">
      <xdr:nvSpPr>
        <xdr:cNvPr id="361" name="テキスト ボックス 360"/>
        <xdr:cNvSpPr txBox="1"/>
      </xdr:nvSpPr>
      <xdr:spPr>
        <a:xfrm>
          <a:off x="8450795" y="10066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28289</xdr:rowOff>
    </xdr:from>
    <xdr:to>
      <xdr:col>41</xdr:col>
      <xdr:colOff>101600</xdr:colOff>
      <xdr:row>58</xdr:row>
      <xdr:rowOff>129889</xdr:rowOff>
    </xdr:to>
    <xdr:sp textlink="">
      <xdr:nvSpPr>
        <xdr:cNvPr id="362" name="楕円 361"/>
        <xdr:cNvSpPr/>
      </xdr:nvSpPr>
      <xdr:spPr>
        <a:xfrm>
          <a:off x="7810500" y="997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121016</xdr:rowOff>
    </xdr:from>
    <xdr:ext cx="599010" cy="259045"/>
    <xdr:sp textlink="">
      <xdr:nvSpPr>
        <xdr:cNvPr id="363" name="テキスト ボックス 362"/>
        <xdr:cNvSpPr txBox="1"/>
      </xdr:nvSpPr>
      <xdr:spPr>
        <a:xfrm>
          <a:off x="7561795" y="10065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142834</xdr:rowOff>
    </xdr:from>
    <xdr:to>
      <xdr:col>36</xdr:col>
      <xdr:colOff>165100</xdr:colOff>
      <xdr:row>58</xdr:row>
      <xdr:rowOff>72984</xdr:rowOff>
    </xdr:to>
    <xdr:sp textlink="">
      <xdr:nvSpPr>
        <xdr:cNvPr id="364" name="楕円 363"/>
        <xdr:cNvSpPr/>
      </xdr:nvSpPr>
      <xdr:spPr>
        <a:xfrm>
          <a:off x="6921500" y="9915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89511</xdr:rowOff>
    </xdr:from>
    <xdr:ext cx="599010" cy="259045"/>
    <xdr:sp textlink="">
      <xdr:nvSpPr>
        <xdr:cNvPr id="365" name="テキスト ボックス 364"/>
        <xdr:cNvSpPr txBox="1"/>
      </xdr:nvSpPr>
      <xdr:spPr>
        <a:xfrm>
          <a:off x="6672795" y="9690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textlink="">
      <xdr:nvSpPr>
        <xdr:cNvPr id="366" name="正方形/長方形 36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textlink="">
      <xdr:nvSpPr>
        <xdr:cNvPr id="367" name="正方形/長方形 36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textlink="">
      <xdr:nvSpPr>
        <xdr:cNvPr id="368" name="正方形/長方形 36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textlink="">
      <xdr:nvSpPr>
        <xdr:cNvPr id="369" name="正方形/長方形 36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textlink="">
      <xdr:nvSpPr>
        <xdr:cNvPr id="370" name="正方形/長方形 36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textlink="">
      <xdr:nvSpPr>
        <xdr:cNvPr id="371" name="正方形/長方形 37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textlink="">
      <xdr:nvSpPr>
        <xdr:cNvPr id="372" name="正方形/長方形 37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textlink="">
      <xdr:nvSpPr>
        <xdr:cNvPr id="373" name="正方形/長方形 37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textlink="">
      <xdr:nvSpPr>
        <xdr:cNvPr id="374" name="テキスト ボックス 37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5" name="直線コネクタ 37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76" name="直線コネクタ 37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textlink="">
      <xdr:nvSpPr>
        <xdr:cNvPr id="377" name="テキスト ボックス 37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78" name="直線コネクタ 37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textlink="">
      <xdr:nvSpPr>
        <xdr:cNvPr id="379" name="テキスト ボックス 378"/>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0" name="直線コネクタ 37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textlink="">
      <xdr:nvSpPr>
        <xdr:cNvPr id="381" name="テキスト ボックス 380"/>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2" name="直線コネクタ 38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textlink="">
      <xdr:nvSpPr>
        <xdr:cNvPr id="383" name="テキスト ボックス 382"/>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4" name="直線コネクタ 38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textlink="">
      <xdr:nvSpPr>
        <xdr:cNvPr id="385" name="テキスト ボックス 38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textlink="">
      <xdr:nvSpPr>
        <xdr:cNvPr id="38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37676</xdr:rowOff>
    </xdr:from>
    <xdr:to>
      <xdr:col>54</xdr:col>
      <xdr:colOff>189865</xdr:colOff>
      <xdr:row>78</xdr:row>
      <xdr:rowOff>139700</xdr:rowOff>
    </xdr:to>
    <xdr:cxnSp macro="">
      <xdr:nvCxnSpPr>
        <xdr:cNvPr id="387" name="直線コネクタ 386"/>
        <xdr:cNvCxnSpPr/>
      </xdr:nvCxnSpPr>
      <xdr:spPr>
        <a:xfrm flipV="1">
          <a:off x="10475595" y="12039176"/>
          <a:ext cx="1270" cy="147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textlink="">
      <xdr:nvSpPr>
        <xdr:cNvPr id="388"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89" name="直線コネクタ 388"/>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155803</xdr:rowOff>
    </xdr:from>
    <xdr:ext cx="690189" cy="259045"/>
    <xdr:sp textlink="">
      <xdr:nvSpPr>
        <xdr:cNvPr id="390" name="普通建設事業費 （ うち新規整備　）最大値テキスト"/>
        <xdr:cNvSpPr txBox="1"/>
      </xdr:nvSpPr>
      <xdr:spPr>
        <a:xfrm>
          <a:off x="10528300" y="118144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1,611,575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37676</xdr:rowOff>
    </xdr:from>
    <xdr:to>
      <xdr:col>55</xdr:col>
      <xdr:colOff>88900</xdr:colOff>
      <xdr:row>70</xdr:row>
      <xdr:rowOff>37676</xdr:rowOff>
    </xdr:to>
    <xdr:cxnSp macro="">
      <xdr:nvCxnSpPr>
        <xdr:cNvPr id="391" name="直線コネクタ 390"/>
        <xdr:cNvCxnSpPr/>
      </xdr:nvCxnSpPr>
      <xdr:spPr>
        <a:xfrm>
          <a:off x="10388600" y="12039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46219</xdr:rowOff>
    </xdr:from>
    <xdr:to>
      <xdr:col>55</xdr:col>
      <xdr:colOff>0</xdr:colOff>
      <xdr:row>78</xdr:row>
      <xdr:rowOff>60426</xdr:rowOff>
    </xdr:to>
    <xdr:cxnSp macro="">
      <xdr:nvCxnSpPr>
        <xdr:cNvPr id="392" name="直線コネクタ 391"/>
        <xdr:cNvCxnSpPr/>
      </xdr:nvCxnSpPr>
      <xdr:spPr>
        <a:xfrm flipV="1">
          <a:off x="9639300" y="13419319"/>
          <a:ext cx="838200" cy="14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4515</xdr:rowOff>
    </xdr:from>
    <xdr:ext cx="599010" cy="259045"/>
    <xdr:sp textlink="">
      <xdr:nvSpPr>
        <xdr:cNvPr id="393" name="普通建設事業費 （ うち新規整備　）平均値テキスト"/>
        <xdr:cNvSpPr txBox="1"/>
      </xdr:nvSpPr>
      <xdr:spPr>
        <a:xfrm>
          <a:off x="10528300" y="132061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153088</xdr:rowOff>
    </xdr:from>
    <xdr:to>
      <xdr:col>55</xdr:col>
      <xdr:colOff>50800</xdr:colOff>
      <xdr:row>78</xdr:row>
      <xdr:rowOff>83238</xdr:rowOff>
    </xdr:to>
    <xdr:sp textlink="">
      <xdr:nvSpPr>
        <xdr:cNvPr id="394" name="フローチャート: 判断 393"/>
        <xdr:cNvSpPr/>
      </xdr:nvSpPr>
      <xdr:spPr>
        <a:xfrm>
          <a:off x="10426700" y="13354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60426</xdr:rowOff>
    </xdr:from>
    <xdr:to>
      <xdr:col>50</xdr:col>
      <xdr:colOff>114300</xdr:colOff>
      <xdr:row>78</xdr:row>
      <xdr:rowOff>74095</xdr:rowOff>
    </xdr:to>
    <xdr:cxnSp macro="">
      <xdr:nvCxnSpPr>
        <xdr:cNvPr id="395" name="直線コネクタ 394"/>
        <xdr:cNvCxnSpPr/>
      </xdr:nvCxnSpPr>
      <xdr:spPr>
        <a:xfrm flipV="1">
          <a:off x="8750300" y="13433526"/>
          <a:ext cx="889000" cy="13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170669</xdr:rowOff>
    </xdr:from>
    <xdr:to>
      <xdr:col>50</xdr:col>
      <xdr:colOff>165100</xdr:colOff>
      <xdr:row>78</xdr:row>
      <xdr:rowOff>100819</xdr:rowOff>
    </xdr:to>
    <xdr:sp textlink="">
      <xdr:nvSpPr>
        <xdr:cNvPr id="396" name="フローチャート: 判断 395"/>
        <xdr:cNvSpPr/>
      </xdr:nvSpPr>
      <xdr:spPr>
        <a:xfrm>
          <a:off x="9588500" y="1337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117346</xdr:rowOff>
    </xdr:from>
    <xdr:ext cx="534377" cy="259045"/>
    <xdr:sp textlink="">
      <xdr:nvSpPr>
        <xdr:cNvPr id="397" name="テキスト ボックス 396"/>
        <xdr:cNvSpPr txBox="1"/>
      </xdr:nvSpPr>
      <xdr:spPr>
        <a:xfrm>
          <a:off x="9372111" y="13147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169480</xdr:rowOff>
    </xdr:from>
    <xdr:to>
      <xdr:col>45</xdr:col>
      <xdr:colOff>177800</xdr:colOff>
      <xdr:row>78</xdr:row>
      <xdr:rowOff>74095</xdr:rowOff>
    </xdr:to>
    <xdr:cxnSp macro="">
      <xdr:nvCxnSpPr>
        <xdr:cNvPr id="398" name="直線コネクタ 397"/>
        <xdr:cNvCxnSpPr/>
      </xdr:nvCxnSpPr>
      <xdr:spPr>
        <a:xfrm>
          <a:off x="7861300" y="13371130"/>
          <a:ext cx="889000" cy="76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133486</xdr:rowOff>
    </xdr:from>
    <xdr:to>
      <xdr:col>46</xdr:col>
      <xdr:colOff>38100</xdr:colOff>
      <xdr:row>78</xdr:row>
      <xdr:rowOff>63636</xdr:rowOff>
    </xdr:to>
    <xdr:sp textlink="">
      <xdr:nvSpPr>
        <xdr:cNvPr id="399" name="フローチャート: 判断 398"/>
        <xdr:cNvSpPr/>
      </xdr:nvSpPr>
      <xdr:spPr>
        <a:xfrm>
          <a:off x="8699500" y="1333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80163</xdr:rowOff>
    </xdr:from>
    <xdr:ext cx="599010" cy="259045"/>
    <xdr:sp textlink="">
      <xdr:nvSpPr>
        <xdr:cNvPr id="400" name="テキスト ボックス 399"/>
        <xdr:cNvSpPr txBox="1"/>
      </xdr:nvSpPr>
      <xdr:spPr>
        <a:xfrm>
          <a:off x="8450795" y="13110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108496</xdr:rowOff>
    </xdr:from>
    <xdr:to>
      <xdr:col>41</xdr:col>
      <xdr:colOff>50800</xdr:colOff>
      <xdr:row>77</xdr:row>
      <xdr:rowOff>169480</xdr:rowOff>
    </xdr:to>
    <xdr:cxnSp macro="">
      <xdr:nvCxnSpPr>
        <xdr:cNvPr id="401" name="直線コネクタ 400"/>
        <xdr:cNvCxnSpPr/>
      </xdr:nvCxnSpPr>
      <xdr:spPr>
        <a:xfrm>
          <a:off x="6972300" y="13310146"/>
          <a:ext cx="889000" cy="60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153397</xdr:rowOff>
    </xdr:from>
    <xdr:to>
      <xdr:col>41</xdr:col>
      <xdr:colOff>101600</xdr:colOff>
      <xdr:row>78</xdr:row>
      <xdr:rowOff>83547</xdr:rowOff>
    </xdr:to>
    <xdr:sp textlink="">
      <xdr:nvSpPr>
        <xdr:cNvPr id="402" name="フローチャート: 判断 401"/>
        <xdr:cNvSpPr/>
      </xdr:nvSpPr>
      <xdr:spPr>
        <a:xfrm>
          <a:off x="7810500" y="1335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78</xdr:row>
      <xdr:rowOff>74674</xdr:rowOff>
    </xdr:from>
    <xdr:ext cx="599010" cy="259045"/>
    <xdr:sp textlink="">
      <xdr:nvSpPr>
        <xdr:cNvPr id="403" name="テキスト ボックス 402"/>
        <xdr:cNvSpPr txBox="1"/>
      </xdr:nvSpPr>
      <xdr:spPr>
        <a:xfrm>
          <a:off x="7561795" y="13447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148467</xdr:rowOff>
    </xdr:from>
    <xdr:to>
      <xdr:col>36</xdr:col>
      <xdr:colOff>165100</xdr:colOff>
      <xdr:row>78</xdr:row>
      <xdr:rowOff>78617</xdr:rowOff>
    </xdr:to>
    <xdr:sp textlink="">
      <xdr:nvSpPr>
        <xdr:cNvPr id="404" name="フローチャート: 判断 403"/>
        <xdr:cNvSpPr/>
      </xdr:nvSpPr>
      <xdr:spPr>
        <a:xfrm>
          <a:off x="6921500" y="13350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78</xdr:row>
      <xdr:rowOff>69744</xdr:rowOff>
    </xdr:from>
    <xdr:ext cx="599010" cy="259045"/>
    <xdr:sp textlink="">
      <xdr:nvSpPr>
        <xdr:cNvPr id="405" name="テキスト ボックス 404"/>
        <xdr:cNvSpPr txBox="1"/>
      </xdr:nvSpPr>
      <xdr:spPr>
        <a:xfrm>
          <a:off x="6672795" y="13442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textlink="">
      <xdr:nvSpPr>
        <xdr:cNvPr id="406" name="テキスト ボックス 40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textlink="">
      <xdr:nvSpPr>
        <xdr:cNvPr id="407" name="テキスト ボックス 40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textlink="">
      <xdr:nvSpPr>
        <xdr:cNvPr id="408" name="テキスト ボックス 40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textlink="">
      <xdr:nvSpPr>
        <xdr:cNvPr id="409" name="テキスト ボックス 40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textlink="">
      <xdr:nvSpPr>
        <xdr:cNvPr id="410" name="テキスト ボックス 40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166869</xdr:rowOff>
    </xdr:from>
    <xdr:to>
      <xdr:col>55</xdr:col>
      <xdr:colOff>50800</xdr:colOff>
      <xdr:row>78</xdr:row>
      <xdr:rowOff>97019</xdr:rowOff>
    </xdr:to>
    <xdr:sp textlink="">
      <xdr:nvSpPr>
        <xdr:cNvPr id="411" name="楕円 410"/>
        <xdr:cNvSpPr/>
      </xdr:nvSpPr>
      <xdr:spPr>
        <a:xfrm>
          <a:off x="10426700" y="13368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131517</xdr:rowOff>
    </xdr:from>
    <xdr:ext cx="599010" cy="259045"/>
    <xdr:sp textlink="">
      <xdr:nvSpPr>
        <xdr:cNvPr id="412" name="普通建設事業費 （ うち新規整備　）該当値テキスト"/>
        <xdr:cNvSpPr txBox="1"/>
      </xdr:nvSpPr>
      <xdr:spPr>
        <a:xfrm>
          <a:off x="10528300" y="13333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9626</xdr:rowOff>
    </xdr:from>
    <xdr:to>
      <xdr:col>50</xdr:col>
      <xdr:colOff>165100</xdr:colOff>
      <xdr:row>78</xdr:row>
      <xdr:rowOff>111226</xdr:rowOff>
    </xdr:to>
    <xdr:sp textlink="">
      <xdr:nvSpPr>
        <xdr:cNvPr id="413" name="楕円 412"/>
        <xdr:cNvSpPr/>
      </xdr:nvSpPr>
      <xdr:spPr>
        <a:xfrm>
          <a:off x="9588500" y="13382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102353</xdr:rowOff>
    </xdr:from>
    <xdr:ext cx="534377" cy="259045"/>
    <xdr:sp textlink="">
      <xdr:nvSpPr>
        <xdr:cNvPr id="414" name="テキスト ボックス 413"/>
        <xdr:cNvSpPr txBox="1"/>
      </xdr:nvSpPr>
      <xdr:spPr>
        <a:xfrm>
          <a:off x="9372111" y="1347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23295</xdr:rowOff>
    </xdr:from>
    <xdr:to>
      <xdr:col>46</xdr:col>
      <xdr:colOff>38100</xdr:colOff>
      <xdr:row>78</xdr:row>
      <xdr:rowOff>124895</xdr:rowOff>
    </xdr:to>
    <xdr:sp textlink="">
      <xdr:nvSpPr>
        <xdr:cNvPr id="415" name="楕円 414"/>
        <xdr:cNvSpPr/>
      </xdr:nvSpPr>
      <xdr:spPr>
        <a:xfrm>
          <a:off x="8699500" y="13396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116022</xdr:rowOff>
    </xdr:from>
    <xdr:ext cx="534377" cy="259045"/>
    <xdr:sp textlink="">
      <xdr:nvSpPr>
        <xdr:cNvPr id="416" name="テキスト ボックス 415"/>
        <xdr:cNvSpPr txBox="1"/>
      </xdr:nvSpPr>
      <xdr:spPr>
        <a:xfrm>
          <a:off x="8483111" y="13489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118680</xdr:rowOff>
    </xdr:from>
    <xdr:to>
      <xdr:col>41</xdr:col>
      <xdr:colOff>101600</xdr:colOff>
      <xdr:row>78</xdr:row>
      <xdr:rowOff>48830</xdr:rowOff>
    </xdr:to>
    <xdr:sp textlink="">
      <xdr:nvSpPr>
        <xdr:cNvPr id="417" name="楕円 416"/>
        <xdr:cNvSpPr/>
      </xdr:nvSpPr>
      <xdr:spPr>
        <a:xfrm>
          <a:off x="7810500" y="13320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65357</xdr:rowOff>
    </xdr:from>
    <xdr:ext cx="599010" cy="259045"/>
    <xdr:sp textlink="">
      <xdr:nvSpPr>
        <xdr:cNvPr id="418" name="テキスト ボックス 417"/>
        <xdr:cNvSpPr txBox="1"/>
      </xdr:nvSpPr>
      <xdr:spPr>
        <a:xfrm>
          <a:off x="7561795" y="13095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57696</xdr:rowOff>
    </xdr:from>
    <xdr:to>
      <xdr:col>36</xdr:col>
      <xdr:colOff>165100</xdr:colOff>
      <xdr:row>77</xdr:row>
      <xdr:rowOff>159296</xdr:rowOff>
    </xdr:to>
    <xdr:sp textlink="">
      <xdr:nvSpPr>
        <xdr:cNvPr id="419" name="楕円 418"/>
        <xdr:cNvSpPr/>
      </xdr:nvSpPr>
      <xdr:spPr>
        <a:xfrm>
          <a:off x="6921500" y="13259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4373</xdr:rowOff>
    </xdr:from>
    <xdr:ext cx="599010" cy="259045"/>
    <xdr:sp textlink="">
      <xdr:nvSpPr>
        <xdr:cNvPr id="420" name="テキスト ボックス 419"/>
        <xdr:cNvSpPr txBox="1"/>
      </xdr:nvSpPr>
      <xdr:spPr>
        <a:xfrm>
          <a:off x="6672795" y="13034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textlink="">
      <xdr:nvSpPr>
        <xdr:cNvPr id="421" name="正方形/長方形 42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textlink="">
      <xdr:nvSpPr>
        <xdr:cNvPr id="422" name="正方形/長方形 42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textlink="">
      <xdr:nvSpPr>
        <xdr:cNvPr id="423" name="正方形/長方形 42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textlink="">
      <xdr:nvSpPr>
        <xdr:cNvPr id="424" name="正方形/長方形 42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textlink="">
      <xdr:nvSpPr>
        <xdr:cNvPr id="425" name="正方形/長方形 42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textlink="">
      <xdr:nvSpPr>
        <xdr:cNvPr id="426" name="正方形/長方形 42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textlink="">
      <xdr:nvSpPr>
        <xdr:cNvPr id="427" name="正方形/長方形 42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textlink="">
      <xdr:nvSpPr>
        <xdr:cNvPr id="428" name="正方形/長方形 42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textlink="">
      <xdr:nvSpPr>
        <xdr:cNvPr id="429" name="テキスト ボックス 42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0" name="直線コネクタ 42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1" name="直線コネクタ 43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textlink="">
      <xdr:nvSpPr>
        <xdr:cNvPr id="432" name="テキスト ボックス 43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3" name="直線コネクタ 43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textlink="">
      <xdr:nvSpPr>
        <xdr:cNvPr id="434" name="テキスト ボックス 433"/>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5" name="直線コネクタ 43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textlink="">
      <xdr:nvSpPr>
        <xdr:cNvPr id="436" name="テキスト ボックス 435"/>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37" name="直線コネクタ 43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textlink="">
      <xdr:nvSpPr>
        <xdr:cNvPr id="438" name="テキスト ボックス 437"/>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39" name="直線コネクタ 43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textlink="">
      <xdr:nvSpPr>
        <xdr:cNvPr id="440" name="テキスト ボックス 43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textlink="">
      <xdr:nvSpPr>
        <xdr:cNvPr id="44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50667</xdr:rowOff>
    </xdr:from>
    <xdr:to>
      <xdr:col>54</xdr:col>
      <xdr:colOff>189865</xdr:colOff>
      <xdr:row>98</xdr:row>
      <xdr:rowOff>137643</xdr:rowOff>
    </xdr:to>
    <xdr:cxnSp macro="">
      <xdr:nvCxnSpPr>
        <xdr:cNvPr id="442" name="直線コネクタ 441"/>
        <xdr:cNvCxnSpPr/>
      </xdr:nvCxnSpPr>
      <xdr:spPr>
        <a:xfrm flipV="1">
          <a:off x="10475595" y="15652617"/>
          <a:ext cx="1270" cy="1287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155297</xdr:rowOff>
    </xdr:from>
    <xdr:ext cx="469744" cy="259045"/>
    <xdr:sp textlink="">
      <xdr:nvSpPr>
        <xdr:cNvPr id="443" name="普通建設事業費 （ うち更新整備　）最小値テキスト"/>
        <xdr:cNvSpPr txBox="1"/>
      </xdr:nvSpPr>
      <xdr:spPr>
        <a:xfrm>
          <a:off x="10528300" y="1695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137643</xdr:rowOff>
    </xdr:from>
    <xdr:to>
      <xdr:col>55</xdr:col>
      <xdr:colOff>88900</xdr:colOff>
      <xdr:row>98</xdr:row>
      <xdr:rowOff>137643</xdr:rowOff>
    </xdr:to>
    <xdr:cxnSp macro="">
      <xdr:nvCxnSpPr>
        <xdr:cNvPr id="444" name="直線コネクタ 443"/>
        <xdr:cNvCxnSpPr/>
      </xdr:nvCxnSpPr>
      <xdr:spPr>
        <a:xfrm>
          <a:off x="10388600" y="16939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168794</xdr:rowOff>
    </xdr:from>
    <xdr:ext cx="690189" cy="259045"/>
    <xdr:sp textlink="">
      <xdr:nvSpPr>
        <xdr:cNvPr id="445" name="普通建設事業費 （ うち更新整備　）最大値テキスト"/>
        <xdr:cNvSpPr txBox="1"/>
      </xdr:nvSpPr>
      <xdr:spPr>
        <a:xfrm>
          <a:off x="10528300" y="154278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5,639,470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50667</xdr:rowOff>
    </xdr:from>
    <xdr:to>
      <xdr:col>55</xdr:col>
      <xdr:colOff>88900</xdr:colOff>
      <xdr:row>91</xdr:row>
      <xdr:rowOff>50667</xdr:rowOff>
    </xdr:to>
    <xdr:cxnSp macro="">
      <xdr:nvCxnSpPr>
        <xdr:cNvPr id="446" name="直線コネクタ 445"/>
        <xdr:cNvCxnSpPr/>
      </xdr:nvCxnSpPr>
      <xdr:spPr>
        <a:xfrm>
          <a:off x="10388600" y="15652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114833</xdr:rowOff>
    </xdr:from>
    <xdr:to>
      <xdr:col>55</xdr:col>
      <xdr:colOff>0</xdr:colOff>
      <xdr:row>98</xdr:row>
      <xdr:rowOff>115008</xdr:rowOff>
    </xdr:to>
    <xdr:cxnSp macro="">
      <xdr:nvCxnSpPr>
        <xdr:cNvPr id="447" name="直線コネクタ 446"/>
        <xdr:cNvCxnSpPr/>
      </xdr:nvCxnSpPr>
      <xdr:spPr>
        <a:xfrm>
          <a:off x="9639300" y="16916933"/>
          <a:ext cx="838200" cy="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72747</xdr:rowOff>
    </xdr:from>
    <xdr:ext cx="599010" cy="259045"/>
    <xdr:sp textlink="">
      <xdr:nvSpPr>
        <xdr:cNvPr id="448" name="普通建設事業費 （ うち更新整備　）平均値テキスト"/>
        <xdr:cNvSpPr txBox="1"/>
      </xdr:nvSpPr>
      <xdr:spPr>
        <a:xfrm>
          <a:off x="10528300" y="167033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49870</xdr:rowOff>
    </xdr:from>
    <xdr:to>
      <xdr:col>55</xdr:col>
      <xdr:colOff>50800</xdr:colOff>
      <xdr:row>98</xdr:row>
      <xdr:rowOff>151470</xdr:rowOff>
    </xdr:to>
    <xdr:sp textlink="">
      <xdr:nvSpPr>
        <xdr:cNvPr id="449" name="フローチャート: 判断 448"/>
        <xdr:cNvSpPr/>
      </xdr:nvSpPr>
      <xdr:spPr>
        <a:xfrm>
          <a:off x="10426700" y="1685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114833</xdr:rowOff>
    </xdr:from>
    <xdr:to>
      <xdr:col>50</xdr:col>
      <xdr:colOff>114300</xdr:colOff>
      <xdr:row>98</xdr:row>
      <xdr:rowOff>120597</xdr:rowOff>
    </xdr:to>
    <xdr:cxnSp macro="">
      <xdr:nvCxnSpPr>
        <xdr:cNvPr id="450" name="直線コネクタ 449"/>
        <xdr:cNvCxnSpPr/>
      </xdr:nvCxnSpPr>
      <xdr:spPr>
        <a:xfrm flipV="1">
          <a:off x="8750300" y="16916933"/>
          <a:ext cx="889000" cy="5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47182</xdr:rowOff>
    </xdr:from>
    <xdr:to>
      <xdr:col>50</xdr:col>
      <xdr:colOff>165100</xdr:colOff>
      <xdr:row>98</xdr:row>
      <xdr:rowOff>148782</xdr:rowOff>
    </xdr:to>
    <xdr:sp textlink="">
      <xdr:nvSpPr>
        <xdr:cNvPr id="451" name="フローチャート: 判断 450"/>
        <xdr:cNvSpPr/>
      </xdr:nvSpPr>
      <xdr:spPr>
        <a:xfrm>
          <a:off x="9588500" y="1684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165309</xdr:rowOff>
    </xdr:from>
    <xdr:ext cx="599010" cy="259045"/>
    <xdr:sp textlink="">
      <xdr:nvSpPr>
        <xdr:cNvPr id="452" name="テキスト ボックス 451"/>
        <xdr:cNvSpPr txBox="1"/>
      </xdr:nvSpPr>
      <xdr:spPr>
        <a:xfrm>
          <a:off x="9339795" y="16624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120188</xdr:rowOff>
    </xdr:from>
    <xdr:to>
      <xdr:col>45</xdr:col>
      <xdr:colOff>177800</xdr:colOff>
      <xdr:row>98</xdr:row>
      <xdr:rowOff>120597</xdr:rowOff>
    </xdr:to>
    <xdr:cxnSp macro="">
      <xdr:nvCxnSpPr>
        <xdr:cNvPr id="453" name="直線コネクタ 452"/>
        <xdr:cNvCxnSpPr/>
      </xdr:nvCxnSpPr>
      <xdr:spPr>
        <a:xfrm>
          <a:off x="7861300" y="16922288"/>
          <a:ext cx="889000" cy="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46006</xdr:rowOff>
    </xdr:from>
    <xdr:to>
      <xdr:col>46</xdr:col>
      <xdr:colOff>38100</xdr:colOff>
      <xdr:row>98</xdr:row>
      <xdr:rowOff>147606</xdr:rowOff>
    </xdr:to>
    <xdr:sp textlink="">
      <xdr:nvSpPr>
        <xdr:cNvPr id="454" name="フローチャート: 判断 453"/>
        <xdr:cNvSpPr/>
      </xdr:nvSpPr>
      <xdr:spPr>
        <a:xfrm>
          <a:off x="8699500" y="1684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164133</xdr:rowOff>
    </xdr:from>
    <xdr:ext cx="599010" cy="259045"/>
    <xdr:sp textlink="">
      <xdr:nvSpPr>
        <xdr:cNvPr id="455" name="テキスト ボックス 454"/>
        <xdr:cNvSpPr txBox="1"/>
      </xdr:nvSpPr>
      <xdr:spPr>
        <a:xfrm>
          <a:off x="8450795" y="16623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119765</xdr:rowOff>
    </xdr:from>
    <xdr:to>
      <xdr:col>41</xdr:col>
      <xdr:colOff>50800</xdr:colOff>
      <xdr:row>98</xdr:row>
      <xdr:rowOff>120188</xdr:rowOff>
    </xdr:to>
    <xdr:cxnSp macro="">
      <xdr:nvCxnSpPr>
        <xdr:cNvPr id="456" name="直線コネクタ 455"/>
        <xdr:cNvCxnSpPr/>
      </xdr:nvCxnSpPr>
      <xdr:spPr>
        <a:xfrm>
          <a:off x="6972300" y="16921865"/>
          <a:ext cx="889000" cy="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44569</xdr:rowOff>
    </xdr:from>
    <xdr:to>
      <xdr:col>41</xdr:col>
      <xdr:colOff>101600</xdr:colOff>
      <xdr:row>98</xdr:row>
      <xdr:rowOff>146169</xdr:rowOff>
    </xdr:to>
    <xdr:sp textlink="">
      <xdr:nvSpPr>
        <xdr:cNvPr id="457" name="フローチャート: 判断 456"/>
        <xdr:cNvSpPr/>
      </xdr:nvSpPr>
      <xdr:spPr>
        <a:xfrm>
          <a:off x="7810500" y="16846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162696</xdr:rowOff>
    </xdr:from>
    <xdr:ext cx="599010" cy="259045"/>
    <xdr:sp textlink="">
      <xdr:nvSpPr>
        <xdr:cNvPr id="458" name="テキスト ボックス 457"/>
        <xdr:cNvSpPr txBox="1"/>
      </xdr:nvSpPr>
      <xdr:spPr>
        <a:xfrm>
          <a:off x="7561795" y="16621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50019</xdr:rowOff>
    </xdr:from>
    <xdr:to>
      <xdr:col>36</xdr:col>
      <xdr:colOff>165100</xdr:colOff>
      <xdr:row>98</xdr:row>
      <xdr:rowOff>151619</xdr:rowOff>
    </xdr:to>
    <xdr:sp textlink="">
      <xdr:nvSpPr>
        <xdr:cNvPr id="459" name="フローチャート: 判断 458"/>
        <xdr:cNvSpPr/>
      </xdr:nvSpPr>
      <xdr:spPr>
        <a:xfrm>
          <a:off x="6921500" y="1685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168146</xdr:rowOff>
    </xdr:from>
    <xdr:ext cx="599010" cy="259045"/>
    <xdr:sp textlink="">
      <xdr:nvSpPr>
        <xdr:cNvPr id="460" name="テキスト ボックス 459"/>
        <xdr:cNvSpPr txBox="1"/>
      </xdr:nvSpPr>
      <xdr:spPr>
        <a:xfrm>
          <a:off x="6672795" y="16627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textlink="">
      <xdr:nvSpPr>
        <xdr:cNvPr id="461" name="テキスト ボックス 46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textlink="">
      <xdr:nvSpPr>
        <xdr:cNvPr id="462" name="テキスト ボックス 46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textlink="">
      <xdr:nvSpPr>
        <xdr:cNvPr id="463" name="テキスト ボックス 46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textlink="">
      <xdr:nvSpPr>
        <xdr:cNvPr id="464" name="テキスト ボックス 46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textlink="">
      <xdr:nvSpPr>
        <xdr:cNvPr id="465" name="テキスト ボックス 46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64208</xdr:rowOff>
    </xdr:from>
    <xdr:to>
      <xdr:col>55</xdr:col>
      <xdr:colOff>50800</xdr:colOff>
      <xdr:row>98</xdr:row>
      <xdr:rowOff>165808</xdr:rowOff>
    </xdr:to>
    <xdr:sp textlink="">
      <xdr:nvSpPr>
        <xdr:cNvPr id="466" name="楕円 465"/>
        <xdr:cNvSpPr/>
      </xdr:nvSpPr>
      <xdr:spPr>
        <a:xfrm>
          <a:off x="10426700" y="16866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28296</xdr:rowOff>
    </xdr:from>
    <xdr:ext cx="599010" cy="259045"/>
    <xdr:sp textlink="">
      <xdr:nvSpPr>
        <xdr:cNvPr id="467" name="普通建設事業費 （ うち更新整備　）該当値テキスト"/>
        <xdr:cNvSpPr txBox="1"/>
      </xdr:nvSpPr>
      <xdr:spPr>
        <a:xfrm>
          <a:off x="10528300" y="16830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64033</xdr:rowOff>
    </xdr:from>
    <xdr:to>
      <xdr:col>50</xdr:col>
      <xdr:colOff>165100</xdr:colOff>
      <xdr:row>98</xdr:row>
      <xdr:rowOff>165633</xdr:rowOff>
    </xdr:to>
    <xdr:sp textlink="">
      <xdr:nvSpPr>
        <xdr:cNvPr id="468" name="楕円 467"/>
        <xdr:cNvSpPr/>
      </xdr:nvSpPr>
      <xdr:spPr>
        <a:xfrm>
          <a:off x="9588500" y="16866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156760</xdr:rowOff>
    </xdr:from>
    <xdr:ext cx="599010" cy="259045"/>
    <xdr:sp textlink="">
      <xdr:nvSpPr>
        <xdr:cNvPr id="469" name="テキスト ボックス 468"/>
        <xdr:cNvSpPr txBox="1"/>
      </xdr:nvSpPr>
      <xdr:spPr>
        <a:xfrm>
          <a:off x="9339795" y="16958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69797</xdr:rowOff>
    </xdr:from>
    <xdr:to>
      <xdr:col>46</xdr:col>
      <xdr:colOff>38100</xdr:colOff>
      <xdr:row>98</xdr:row>
      <xdr:rowOff>171397</xdr:rowOff>
    </xdr:to>
    <xdr:sp textlink="">
      <xdr:nvSpPr>
        <xdr:cNvPr id="470" name="楕円 469"/>
        <xdr:cNvSpPr/>
      </xdr:nvSpPr>
      <xdr:spPr>
        <a:xfrm>
          <a:off x="8699500" y="16871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162524</xdr:rowOff>
    </xdr:from>
    <xdr:ext cx="534377" cy="259045"/>
    <xdr:sp textlink="">
      <xdr:nvSpPr>
        <xdr:cNvPr id="471" name="テキスト ボックス 470"/>
        <xdr:cNvSpPr txBox="1"/>
      </xdr:nvSpPr>
      <xdr:spPr>
        <a:xfrm>
          <a:off x="8483111" y="16964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69388</xdr:rowOff>
    </xdr:from>
    <xdr:to>
      <xdr:col>41</xdr:col>
      <xdr:colOff>101600</xdr:colOff>
      <xdr:row>98</xdr:row>
      <xdr:rowOff>170988</xdr:rowOff>
    </xdr:to>
    <xdr:sp textlink="">
      <xdr:nvSpPr>
        <xdr:cNvPr id="472" name="楕円 471"/>
        <xdr:cNvSpPr/>
      </xdr:nvSpPr>
      <xdr:spPr>
        <a:xfrm>
          <a:off x="7810500" y="16871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162115</xdr:rowOff>
    </xdr:from>
    <xdr:ext cx="534377" cy="259045"/>
    <xdr:sp textlink="">
      <xdr:nvSpPr>
        <xdr:cNvPr id="473" name="テキスト ボックス 472"/>
        <xdr:cNvSpPr txBox="1"/>
      </xdr:nvSpPr>
      <xdr:spPr>
        <a:xfrm>
          <a:off x="7594111" y="16964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68965</xdr:rowOff>
    </xdr:from>
    <xdr:to>
      <xdr:col>36</xdr:col>
      <xdr:colOff>165100</xdr:colOff>
      <xdr:row>98</xdr:row>
      <xdr:rowOff>170565</xdr:rowOff>
    </xdr:to>
    <xdr:sp textlink="">
      <xdr:nvSpPr>
        <xdr:cNvPr id="474" name="楕円 473"/>
        <xdr:cNvSpPr/>
      </xdr:nvSpPr>
      <xdr:spPr>
        <a:xfrm>
          <a:off x="6921500" y="16871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161692</xdr:rowOff>
    </xdr:from>
    <xdr:ext cx="534377" cy="259045"/>
    <xdr:sp textlink="">
      <xdr:nvSpPr>
        <xdr:cNvPr id="475" name="テキスト ボックス 474"/>
        <xdr:cNvSpPr txBox="1"/>
      </xdr:nvSpPr>
      <xdr:spPr>
        <a:xfrm>
          <a:off x="6705111" y="1696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textlink="">
      <xdr:nvSpPr>
        <xdr:cNvPr id="476" name="正方形/長方形 47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textlink="">
      <xdr:nvSpPr>
        <xdr:cNvPr id="477" name="正方形/長方形 47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textlink="">
      <xdr:nvSpPr>
        <xdr:cNvPr id="478" name="正方形/長方形 47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textlink="">
      <xdr:nvSpPr>
        <xdr:cNvPr id="479" name="正方形/長方形 47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textlink="">
      <xdr:nvSpPr>
        <xdr:cNvPr id="480" name="正方形/長方形 47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textlink="">
      <xdr:nvSpPr>
        <xdr:cNvPr id="481" name="正方形/長方形 48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textlink="">
      <xdr:nvSpPr>
        <xdr:cNvPr id="482" name="正方形/長方形 48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textlink="">
      <xdr:nvSpPr>
        <xdr:cNvPr id="483" name="正方形/長方形 48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textlink="">
      <xdr:nvSpPr>
        <xdr:cNvPr id="484" name="テキスト ボックス 48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5" name="直線コネクタ 48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6" name="直線コネクタ 48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textlink="">
      <xdr:nvSpPr>
        <xdr:cNvPr id="487" name="テキスト ボックス 48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8" name="直線コネクタ 48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textlink="">
      <xdr:nvSpPr>
        <xdr:cNvPr id="489" name="テキスト ボックス 488"/>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0" name="直線コネクタ 48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textlink="">
      <xdr:nvSpPr>
        <xdr:cNvPr id="491" name="テキスト ボックス 490"/>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2" name="直線コネクタ 49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textlink="">
      <xdr:nvSpPr>
        <xdr:cNvPr id="493" name="テキスト ボックス 492"/>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4" name="直線コネクタ 49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textlink="">
      <xdr:nvSpPr>
        <xdr:cNvPr id="495" name="テキスト ボックス 494"/>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textlink="">
      <xdr:nvSpPr>
        <xdr:cNvPr id="497" name="テキスト ボックス 49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textlink="">
      <xdr:nvSpPr>
        <xdr:cNvPr id="49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110157</xdr:rowOff>
    </xdr:from>
    <xdr:to>
      <xdr:col>85</xdr:col>
      <xdr:colOff>126364</xdr:colOff>
      <xdr:row>39</xdr:row>
      <xdr:rowOff>44450</xdr:rowOff>
    </xdr:to>
    <xdr:cxnSp macro="">
      <xdr:nvCxnSpPr>
        <xdr:cNvPr id="499" name="直線コネクタ 498"/>
        <xdr:cNvCxnSpPr/>
      </xdr:nvCxnSpPr>
      <xdr:spPr>
        <a:xfrm flipV="1">
          <a:off x="16317595" y="5425107"/>
          <a:ext cx="1269" cy="130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textlink="">
      <xdr:nvSpPr>
        <xdr:cNvPr id="500"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1" name="直線コネクタ 50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56834</xdr:rowOff>
    </xdr:from>
    <xdr:ext cx="599010" cy="259045"/>
    <xdr:sp textlink="">
      <xdr:nvSpPr>
        <xdr:cNvPr id="502" name="災害復旧事業費最大値テキスト"/>
        <xdr:cNvSpPr txBox="1"/>
      </xdr:nvSpPr>
      <xdr:spPr>
        <a:xfrm>
          <a:off x="16370300" y="5200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110157</xdr:rowOff>
    </xdr:from>
    <xdr:to>
      <xdr:col>86</xdr:col>
      <xdr:colOff>25400</xdr:colOff>
      <xdr:row>31</xdr:row>
      <xdr:rowOff>110157</xdr:rowOff>
    </xdr:to>
    <xdr:cxnSp macro="">
      <xdr:nvCxnSpPr>
        <xdr:cNvPr id="503" name="直線コネクタ 502"/>
        <xdr:cNvCxnSpPr/>
      </xdr:nvCxnSpPr>
      <xdr:spPr>
        <a:xfrm>
          <a:off x="16230600" y="5425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38994</xdr:rowOff>
    </xdr:from>
    <xdr:to>
      <xdr:col>85</xdr:col>
      <xdr:colOff>127000</xdr:colOff>
      <xdr:row>39</xdr:row>
      <xdr:rowOff>39215</xdr:rowOff>
    </xdr:to>
    <xdr:cxnSp macro="">
      <xdr:nvCxnSpPr>
        <xdr:cNvPr id="504" name="直線コネクタ 503"/>
        <xdr:cNvCxnSpPr/>
      </xdr:nvCxnSpPr>
      <xdr:spPr>
        <a:xfrm flipV="1">
          <a:off x="15481300" y="6725544"/>
          <a:ext cx="838200" cy="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112977</xdr:rowOff>
    </xdr:from>
    <xdr:ext cx="534377" cy="259045"/>
    <xdr:sp textlink="">
      <xdr:nvSpPr>
        <xdr:cNvPr id="505" name="災害復旧事業費平均値テキスト"/>
        <xdr:cNvSpPr txBox="1"/>
      </xdr:nvSpPr>
      <xdr:spPr>
        <a:xfrm>
          <a:off x="16370300" y="6456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90100</xdr:rowOff>
    </xdr:from>
    <xdr:to>
      <xdr:col>85</xdr:col>
      <xdr:colOff>177800</xdr:colOff>
      <xdr:row>39</xdr:row>
      <xdr:rowOff>20250</xdr:rowOff>
    </xdr:to>
    <xdr:sp textlink="">
      <xdr:nvSpPr>
        <xdr:cNvPr id="506" name="フローチャート: 判断 505"/>
        <xdr:cNvSpPr/>
      </xdr:nvSpPr>
      <xdr:spPr>
        <a:xfrm>
          <a:off x="16268700" y="66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39215</xdr:rowOff>
    </xdr:from>
    <xdr:to>
      <xdr:col>81</xdr:col>
      <xdr:colOff>50800</xdr:colOff>
      <xdr:row>39</xdr:row>
      <xdr:rowOff>44450</xdr:rowOff>
    </xdr:to>
    <xdr:cxnSp macro="">
      <xdr:nvCxnSpPr>
        <xdr:cNvPr id="507" name="直線コネクタ 506"/>
        <xdr:cNvCxnSpPr/>
      </xdr:nvCxnSpPr>
      <xdr:spPr>
        <a:xfrm flipV="1">
          <a:off x="14592300" y="6725765"/>
          <a:ext cx="889000" cy="5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88222</xdr:rowOff>
    </xdr:from>
    <xdr:to>
      <xdr:col>81</xdr:col>
      <xdr:colOff>101600</xdr:colOff>
      <xdr:row>39</xdr:row>
      <xdr:rowOff>18372</xdr:rowOff>
    </xdr:to>
    <xdr:sp textlink="">
      <xdr:nvSpPr>
        <xdr:cNvPr id="508" name="フローチャート: 判断 507"/>
        <xdr:cNvSpPr/>
      </xdr:nvSpPr>
      <xdr:spPr>
        <a:xfrm>
          <a:off x="15430500" y="6603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34899</xdr:rowOff>
    </xdr:from>
    <xdr:ext cx="534377" cy="259045"/>
    <xdr:sp textlink="">
      <xdr:nvSpPr>
        <xdr:cNvPr id="509" name="テキスト ボックス 508"/>
        <xdr:cNvSpPr txBox="1"/>
      </xdr:nvSpPr>
      <xdr:spPr>
        <a:xfrm>
          <a:off x="15214111" y="6378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10" name="直線コネクタ 509"/>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84175</xdr:rowOff>
    </xdr:from>
    <xdr:to>
      <xdr:col>76</xdr:col>
      <xdr:colOff>165100</xdr:colOff>
      <xdr:row>39</xdr:row>
      <xdr:rowOff>14325</xdr:rowOff>
    </xdr:to>
    <xdr:sp textlink="">
      <xdr:nvSpPr>
        <xdr:cNvPr id="511" name="フローチャート: 判断 510"/>
        <xdr:cNvSpPr/>
      </xdr:nvSpPr>
      <xdr:spPr>
        <a:xfrm>
          <a:off x="14541500" y="6599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30852</xdr:rowOff>
    </xdr:from>
    <xdr:ext cx="534377" cy="259045"/>
    <xdr:sp textlink="">
      <xdr:nvSpPr>
        <xdr:cNvPr id="512" name="テキスト ボックス 511"/>
        <xdr:cNvSpPr txBox="1"/>
      </xdr:nvSpPr>
      <xdr:spPr>
        <a:xfrm>
          <a:off x="14325111" y="6374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44297</xdr:rowOff>
    </xdr:from>
    <xdr:to>
      <xdr:col>71</xdr:col>
      <xdr:colOff>177800</xdr:colOff>
      <xdr:row>39</xdr:row>
      <xdr:rowOff>44450</xdr:rowOff>
    </xdr:to>
    <xdr:cxnSp macro="">
      <xdr:nvCxnSpPr>
        <xdr:cNvPr id="513" name="直線コネクタ 512"/>
        <xdr:cNvCxnSpPr/>
      </xdr:nvCxnSpPr>
      <xdr:spPr>
        <a:xfrm>
          <a:off x="12814300" y="6730847"/>
          <a:ext cx="8890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66627</xdr:rowOff>
    </xdr:from>
    <xdr:to>
      <xdr:col>72</xdr:col>
      <xdr:colOff>38100</xdr:colOff>
      <xdr:row>38</xdr:row>
      <xdr:rowOff>168227</xdr:rowOff>
    </xdr:to>
    <xdr:sp textlink="">
      <xdr:nvSpPr>
        <xdr:cNvPr id="514" name="フローチャート: 判断 513"/>
        <xdr:cNvSpPr/>
      </xdr:nvSpPr>
      <xdr:spPr>
        <a:xfrm>
          <a:off x="13652500" y="658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13304</xdr:rowOff>
    </xdr:from>
    <xdr:ext cx="534377" cy="259045"/>
    <xdr:sp textlink="">
      <xdr:nvSpPr>
        <xdr:cNvPr id="515" name="テキスト ボックス 514"/>
        <xdr:cNvSpPr txBox="1"/>
      </xdr:nvSpPr>
      <xdr:spPr>
        <a:xfrm>
          <a:off x="13436111" y="6356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97480</xdr:rowOff>
    </xdr:from>
    <xdr:to>
      <xdr:col>67</xdr:col>
      <xdr:colOff>101600</xdr:colOff>
      <xdr:row>39</xdr:row>
      <xdr:rowOff>27630</xdr:rowOff>
    </xdr:to>
    <xdr:sp textlink="">
      <xdr:nvSpPr>
        <xdr:cNvPr id="516" name="フローチャート: 判断 515"/>
        <xdr:cNvSpPr/>
      </xdr:nvSpPr>
      <xdr:spPr>
        <a:xfrm>
          <a:off x="12763500" y="661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44157</xdr:rowOff>
    </xdr:from>
    <xdr:ext cx="534377" cy="259045"/>
    <xdr:sp textlink="">
      <xdr:nvSpPr>
        <xdr:cNvPr id="517" name="テキスト ボックス 516"/>
        <xdr:cNvSpPr txBox="1"/>
      </xdr:nvSpPr>
      <xdr:spPr>
        <a:xfrm>
          <a:off x="12547111" y="6387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textlink="">
      <xdr:nvSpPr>
        <xdr:cNvPr id="518" name="テキスト ボックス 51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textlink="">
      <xdr:nvSpPr>
        <xdr:cNvPr id="519" name="テキスト ボックス 51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textlink="">
      <xdr:nvSpPr>
        <xdr:cNvPr id="520" name="テキスト ボックス 51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textlink="">
      <xdr:nvSpPr>
        <xdr:cNvPr id="521" name="テキスト ボックス 52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textlink="">
      <xdr:nvSpPr>
        <xdr:cNvPr id="522" name="テキスト ボックス 52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159644</xdr:rowOff>
    </xdr:from>
    <xdr:to>
      <xdr:col>85</xdr:col>
      <xdr:colOff>177800</xdr:colOff>
      <xdr:row>39</xdr:row>
      <xdr:rowOff>89794</xdr:rowOff>
    </xdr:to>
    <xdr:sp textlink="">
      <xdr:nvSpPr>
        <xdr:cNvPr id="523" name="楕円 522"/>
        <xdr:cNvSpPr/>
      </xdr:nvSpPr>
      <xdr:spPr>
        <a:xfrm>
          <a:off x="16268700" y="6674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74571</xdr:rowOff>
    </xdr:from>
    <xdr:ext cx="469744" cy="259045"/>
    <xdr:sp textlink="">
      <xdr:nvSpPr>
        <xdr:cNvPr id="524" name="災害復旧事業費該当値テキスト"/>
        <xdr:cNvSpPr txBox="1"/>
      </xdr:nvSpPr>
      <xdr:spPr>
        <a:xfrm>
          <a:off x="16370300" y="6589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159865</xdr:rowOff>
    </xdr:from>
    <xdr:to>
      <xdr:col>81</xdr:col>
      <xdr:colOff>101600</xdr:colOff>
      <xdr:row>39</xdr:row>
      <xdr:rowOff>90015</xdr:rowOff>
    </xdr:to>
    <xdr:sp textlink="">
      <xdr:nvSpPr>
        <xdr:cNvPr id="525" name="楕円 524"/>
        <xdr:cNvSpPr/>
      </xdr:nvSpPr>
      <xdr:spPr>
        <a:xfrm>
          <a:off x="15430500" y="667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81142</xdr:rowOff>
    </xdr:from>
    <xdr:ext cx="469744" cy="259045"/>
    <xdr:sp textlink="">
      <xdr:nvSpPr>
        <xdr:cNvPr id="526" name="テキスト ボックス 525"/>
        <xdr:cNvSpPr txBox="1"/>
      </xdr:nvSpPr>
      <xdr:spPr>
        <a:xfrm>
          <a:off x="15246428" y="6767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textlink="">
      <xdr:nvSpPr>
        <xdr:cNvPr id="527" name="楕円 526"/>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textlink="">
      <xdr:nvSpPr>
        <xdr:cNvPr id="528" name="テキスト ボックス 527"/>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textlink="">
      <xdr:nvSpPr>
        <xdr:cNvPr id="529" name="楕円 528"/>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textlink="">
      <xdr:nvSpPr>
        <xdr:cNvPr id="530" name="テキスト ボックス 529"/>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164947</xdr:rowOff>
    </xdr:from>
    <xdr:to>
      <xdr:col>67</xdr:col>
      <xdr:colOff>101600</xdr:colOff>
      <xdr:row>39</xdr:row>
      <xdr:rowOff>95097</xdr:rowOff>
    </xdr:to>
    <xdr:sp textlink="">
      <xdr:nvSpPr>
        <xdr:cNvPr id="531" name="楕円 530"/>
        <xdr:cNvSpPr/>
      </xdr:nvSpPr>
      <xdr:spPr>
        <a:xfrm>
          <a:off x="12763500" y="6680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86224</xdr:rowOff>
    </xdr:from>
    <xdr:ext cx="313932" cy="259045"/>
    <xdr:sp textlink="">
      <xdr:nvSpPr>
        <xdr:cNvPr id="532" name="テキスト ボックス 531"/>
        <xdr:cNvSpPr txBox="1"/>
      </xdr:nvSpPr>
      <xdr:spPr>
        <a:xfrm>
          <a:off x="12657333" y="67727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textlink="">
      <xdr:nvSpPr>
        <xdr:cNvPr id="533" name="正方形/長方形 53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textlink="">
      <xdr:nvSpPr>
        <xdr:cNvPr id="534" name="正方形/長方形 53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textlink="">
      <xdr:nvSpPr>
        <xdr:cNvPr id="535" name="正方形/長方形 53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textlink="">
      <xdr:nvSpPr>
        <xdr:cNvPr id="536" name="正方形/長方形 53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textlink="">
      <xdr:nvSpPr>
        <xdr:cNvPr id="537" name="正方形/長方形 53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textlink="">
      <xdr:nvSpPr>
        <xdr:cNvPr id="538" name="正方形/長方形 53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textlink="">
      <xdr:nvSpPr>
        <xdr:cNvPr id="539" name="正方形/長方形 53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textlink="">
      <xdr:nvSpPr>
        <xdr:cNvPr id="540" name="正方形/長方形 53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textlink="">
      <xdr:nvSpPr>
        <xdr:cNvPr id="541" name="テキスト ボックス 54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3" name="直線コネクタ 54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textlink="">
      <xdr:nvSpPr>
        <xdr:cNvPr id="544" name="テキスト ボックス 54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5" name="直線コネクタ 54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textlink="">
      <xdr:nvSpPr>
        <xdr:cNvPr id="546" name="テキスト ボックス 54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textlink="">
      <xdr:nvSpPr>
        <xdr:cNvPr id="54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8" name="直線コネクタ 54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textlink="">
      <xdr:nvSpPr>
        <xdr:cNvPr id="54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0" name="直線コネクタ 54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textlink="">
      <xdr:nvSpPr>
        <xdr:cNvPr id="55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3" name="直線コネクタ 55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textlink="">
      <xdr:nvSpPr>
        <xdr:cNvPr id="55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textlink="">
      <xdr:nvSpPr>
        <xdr:cNvPr id="555" name="フローチャート: 判断 55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6" name="直線コネクタ 55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textlink="">
      <xdr:nvSpPr>
        <xdr:cNvPr id="557" name="フローチャート: 判断 55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textlink="">
      <xdr:nvSpPr>
        <xdr:cNvPr id="558" name="テキスト ボックス 55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9" name="直線コネクタ 55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textlink="">
      <xdr:nvSpPr>
        <xdr:cNvPr id="560" name="フローチャート: 判断 55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textlink="">
      <xdr:nvSpPr>
        <xdr:cNvPr id="561" name="テキスト ボックス 56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2" name="直線コネクタ 56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textlink="">
      <xdr:nvSpPr>
        <xdr:cNvPr id="563" name="フローチャート: 判断 56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textlink="">
      <xdr:nvSpPr>
        <xdr:cNvPr id="564" name="テキスト ボックス 56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textlink="">
      <xdr:nvSpPr>
        <xdr:cNvPr id="565" name="フローチャート: 判断 56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textlink="">
      <xdr:nvSpPr>
        <xdr:cNvPr id="566" name="テキスト ボックス 56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textlink="">
      <xdr:nvSpPr>
        <xdr:cNvPr id="567" name="テキスト ボックス 56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textlink="">
      <xdr:nvSpPr>
        <xdr:cNvPr id="568" name="テキスト ボックス 56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textlink="">
      <xdr:nvSpPr>
        <xdr:cNvPr id="569" name="テキスト ボックス 56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textlink="">
      <xdr:nvSpPr>
        <xdr:cNvPr id="570" name="テキスト ボックス 56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textlink="">
      <xdr:nvSpPr>
        <xdr:cNvPr id="571" name="テキスト ボックス 57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textlink="">
      <xdr:nvSpPr>
        <xdr:cNvPr id="572" name="楕円 57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textlink="">
      <xdr:nvSpPr>
        <xdr:cNvPr id="57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textlink="">
      <xdr:nvSpPr>
        <xdr:cNvPr id="574" name="楕円 57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textlink="">
      <xdr:nvSpPr>
        <xdr:cNvPr id="575" name="テキスト ボックス 57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textlink="">
      <xdr:nvSpPr>
        <xdr:cNvPr id="576" name="楕円 57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textlink="">
      <xdr:nvSpPr>
        <xdr:cNvPr id="577" name="テキスト ボックス 57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textlink="">
      <xdr:nvSpPr>
        <xdr:cNvPr id="578" name="楕円 57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textlink="">
      <xdr:nvSpPr>
        <xdr:cNvPr id="579" name="テキスト ボックス 57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textlink="">
      <xdr:nvSpPr>
        <xdr:cNvPr id="580" name="楕円 57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textlink="">
      <xdr:nvSpPr>
        <xdr:cNvPr id="581" name="テキスト ボックス 58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textlink="">
      <xdr:nvSpPr>
        <xdr:cNvPr id="582" name="正方形/長方形 58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textlink="">
      <xdr:nvSpPr>
        <xdr:cNvPr id="583" name="正方形/長方形 58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textlink="">
      <xdr:nvSpPr>
        <xdr:cNvPr id="584" name="正方形/長方形 58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textlink="">
      <xdr:nvSpPr>
        <xdr:cNvPr id="585" name="正方形/長方形 58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textlink="">
      <xdr:nvSpPr>
        <xdr:cNvPr id="586" name="正方形/長方形 58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textlink="">
      <xdr:nvSpPr>
        <xdr:cNvPr id="587" name="正方形/長方形 58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textlink="">
      <xdr:nvSpPr>
        <xdr:cNvPr id="588" name="正方形/長方形 58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textlink="">
      <xdr:nvSpPr>
        <xdr:cNvPr id="589" name="正方形/長方形 58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textlink="">
      <xdr:nvSpPr>
        <xdr:cNvPr id="590" name="テキスト ボックス 58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1" name="直線コネクタ 59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2" name="直線コネクタ 59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textlink="">
      <xdr:nvSpPr>
        <xdr:cNvPr id="593" name="テキスト ボックス 59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4" name="直線コネクタ 59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textlink="">
      <xdr:nvSpPr>
        <xdr:cNvPr id="595" name="テキスト ボックス 594"/>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6" name="直線コネクタ 59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textlink="">
      <xdr:nvSpPr>
        <xdr:cNvPr id="597" name="テキスト ボックス 59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8" name="直線コネクタ 59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textlink="">
      <xdr:nvSpPr>
        <xdr:cNvPr id="599" name="テキスト ボックス 598"/>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0" name="直線コネクタ 59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textlink="">
      <xdr:nvSpPr>
        <xdr:cNvPr id="601" name="テキスト ボックス 60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2" name="直線コネクタ 60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textlink="">
      <xdr:nvSpPr>
        <xdr:cNvPr id="603" name="テキスト ボックス 602"/>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textlink="">
      <xdr:nvSpPr>
        <xdr:cNvPr id="60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23636</xdr:rowOff>
    </xdr:from>
    <xdr:to>
      <xdr:col>85</xdr:col>
      <xdr:colOff>126364</xdr:colOff>
      <xdr:row>79</xdr:row>
      <xdr:rowOff>44450</xdr:rowOff>
    </xdr:to>
    <xdr:cxnSp macro="">
      <xdr:nvCxnSpPr>
        <xdr:cNvPr id="605" name="直線コネクタ 604"/>
        <xdr:cNvCxnSpPr/>
      </xdr:nvCxnSpPr>
      <xdr:spPr>
        <a:xfrm flipV="1">
          <a:off x="16317595" y="12025136"/>
          <a:ext cx="1269" cy="1563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textlink="">
      <xdr:nvSpPr>
        <xdr:cNvPr id="606" name="公債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07" name="直線コネクタ 606"/>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141763</xdr:rowOff>
    </xdr:from>
    <xdr:ext cx="599010" cy="259045"/>
    <xdr:sp textlink="">
      <xdr:nvSpPr>
        <xdr:cNvPr id="608" name="公債費最大値テキスト"/>
        <xdr:cNvSpPr txBox="1"/>
      </xdr:nvSpPr>
      <xdr:spPr>
        <a:xfrm>
          <a:off x="16370300" y="11800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23636</xdr:rowOff>
    </xdr:from>
    <xdr:to>
      <xdr:col>86</xdr:col>
      <xdr:colOff>25400</xdr:colOff>
      <xdr:row>70</xdr:row>
      <xdr:rowOff>23636</xdr:rowOff>
    </xdr:to>
    <xdr:cxnSp macro="">
      <xdr:nvCxnSpPr>
        <xdr:cNvPr id="609" name="直線コネクタ 608"/>
        <xdr:cNvCxnSpPr/>
      </xdr:nvCxnSpPr>
      <xdr:spPr>
        <a:xfrm>
          <a:off x="16230600" y="12025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17459</xdr:rowOff>
    </xdr:from>
    <xdr:to>
      <xdr:col>85</xdr:col>
      <xdr:colOff>127000</xdr:colOff>
      <xdr:row>76</xdr:row>
      <xdr:rowOff>51208</xdr:rowOff>
    </xdr:to>
    <xdr:cxnSp macro="">
      <xdr:nvCxnSpPr>
        <xdr:cNvPr id="610" name="直線コネクタ 609"/>
        <xdr:cNvCxnSpPr/>
      </xdr:nvCxnSpPr>
      <xdr:spPr>
        <a:xfrm flipV="1">
          <a:off x="15481300" y="13047659"/>
          <a:ext cx="838200" cy="3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141369</xdr:rowOff>
    </xdr:from>
    <xdr:ext cx="599010" cy="259045"/>
    <xdr:sp textlink="">
      <xdr:nvSpPr>
        <xdr:cNvPr id="611" name="公債費平均値テキスト"/>
        <xdr:cNvSpPr txBox="1"/>
      </xdr:nvSpPr>
      <xdr:spPr>
        <a:xfrm>
          <a:off x="16370300" y="131715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162942</xdr:rowOff>
    </xdr:from>
    <xdr:to>
      <xdr:col>85</xdr:col>
      <xdr:colOff>177800</xdr:colOff>
      <xdr:row>77</xdr:row>
      <xdr:rowOff>93092</xdr:rowOff>
    </xdr:to>
    <xdr:sp textlink="">
      <xdr:nvSpPr>
        <xdr:cNvPr id="612" name="フローチャート: 判断 611"/>
        <xdr:cNvSpPr/>
      </xdr:nvSpPr>
      <xdr:spPr>
        <a:xfrm>
          <a:off x="16268700" y="13193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51208</xdr:rowOff>
    </xdr:from>
    <xdr:to>
      <xdr:col>81</xdr:col>
      <xdr:colOff>50800</xdr:colOff>
      <xdr:row>76</xdr:row>
      <xdr:rowOff>70219</xdr:rowOff>
    </xdr:to>
    <xdr:cxnSp macro="">
      <xdr:nvCxnSpPr>
        <xdr:cNvPr id="613" name="直線コネクタ 612"/>
        <xdr:cNvCxnSpPr/>
      </xdr:nvCxnSpPr>
      <xdr:spPr>
        <a:xfrm flipV="1">
          <a:off x="14592300" y="13081408"/>
          <a:ext cx="889000" cy="19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24205</xdr:rowOff>
    </xdr:from>
    <xdr:to>
      <xdr:col>81</xdr:col>
      <xdr:colOff>101600</xdr:colOff>
      <xdr:row>77</xdr:row>
      <xdr:rowOff>125805</xdr:rowOff>
    </xdr:to>
    <xdr:sp textlink="">
      <xdr:nvSpPr>
        <xdr:cNvPr id="614" name="フローチャート: 判断 613"/>
        <xdr:cNvSpPr/>
      </xdr:nvSpPr>
      <xdr:spPr>
        <a:xfrm>
          <a:off x="15430500" y="1322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116932</xdr:rowOff>
    </xdr:from>
    <xdr:ext cx="599010" cy="259045"/>
    <xdr:sp textlink="">
      <xdr:nvSpPr>
        <xdr:cNvPr id="615" name="テキスト ボックス 614"/>
        <xdr:cNvSpPr txBox="1"/>
      </xdr:nvSpPr>
      <xdr:spPr>
        <a:xfrm>
          <a:off x="15181795" y="13318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70219</xdr:rowOff>
    </xdr:from>
    <xdr:to>
      <xdr:col>76</xdr:col>
      <xdr:colOff>114300</xdr:colOff>
      <xdr:row>76</xdr:row>
      <xdr:rowOff>85341</xdr:rowOff>
    </xdr:to>
    <xdr:cxnSp macro="">
      <xdr:nvCxnSpPr>
        <xdr:cNvPr id="616" name="直線コネクタ 615"/>
        <xdr:cNvCxnSpPr/>
      </xdr:nvCxnSpPr>
      <xdr:spPr>
        <a:xfrm flipV="1">
          <a:off x="13703300" y="13100419"/>
          <a:ext cx="889000" cy="1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51206</xdr:rowOff>
    </xdr:from>
    <xdr:to>
      <xdr:col>76</xdr:col>
      <xdr:colOff>165100</xdr:colOff>
      <xdr:row>77</xdr:row>
      <xdr:rowOff>152806</xdr:rowOff>
    </xdr:to>
    <xdr:sp textlink="">
      <xdr:nvSpPr>
        <xdr:cNvPr id="617" name="フローチャート: 判断 616"/>
        <xdr:cNvSpPr/>
      </xdr:nvSpPr>
      <xdr:spPr>
        <a:xfrm>
          <a:off x="14541500" y="1325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143933</xdr:rowOff>
    </xdr:from>
    <xdr:ext cx="599010" cy="259045"/>
    <xdr:sp textlink="">
      <xdr:nvSpPr>
        <xdr:cNvPr id="618" name="テキスト ボックス 617"/>
        <xdr:cNvSpPr txBox="1"/>
      </xdr:nvSpPr>
      <xdr:spPr>
        <a:xfrm>
          <a:off x="14292795" y="13345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85341</xdr:rowOff>
    </xdr:from>
    <xdr:to>
      <xdr:col>71</xdr:col>
      <xdr:colOff>177800</xdr:colOff>
      <xdr:row>76</xdr:row>
      <xdr:rowOff>99978</xdr:rowOff>
    </xdr:to>
    <xdr:cxnSp macro="">
      <xdr:nvCxnSpPr>
        <xdr:cNvPr id="619" name="直線コネクタ 618"/>
        <xdr:cNvCxnSpPr/>
      </xdr:nvCxnSpPr>
      <xdr:spPr>
        <a:xfrm flipV="1">
          <a:off x="12814300" y="13115541"/>
          <a:ext cx="889000" cy="14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46146</xdr:rowOff>
    </xdr:from>
    <xdr:to>
      <xdr:col>72</xdr:col>
      <xdr:colOff>38100</xdr:colOff>
      <xdr:row>77</xdr:row>
      <xdr:rowOff>147746</xdr:rowOff>
    </xdr:to>
    <xdr:sp textlink="">
      <xdr:nvSpPr>
        <xdr:cNvPr id="620" name="フローチャート: 判断 619"/>
        <xdr:cNvSpPr/>
      </xdr:nvSpPr>
      <xdr:spPr>
        <a:xfrm>
          <a:off x="13652500" y="132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138873</xdr:rowOff>
    </xdr:from>
    <xdr:ext cx="599010" cy="259045"/>
    <xdr:sp textlink="">
      <xdr:nvSpPr>
        <xdr:cNvPr id="621" name="テキスト ボックス 620"/>
        <xdr:cNvSpPr txBox="1"/>
      </xdr:nvSpPr>
      <xdr:spPr>
        <a:xfrm>
          <a:off x="13403795" y="13340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20817</xdr:rowOff>
    </xdr:from>
    <xdr:to>
      <xdr:col>67</xdr:col>
      <xdr:colOff>101600</xdr:colOff>
      <xdr:row>77</xdr:row>
      <xdr:rowOff>122417</xdr:rowOff>
    </xdr:to>
    <xdr:sp textlink="">
      <xdr:nvSpPr>
        <xdr:cNvPr id="622" name="フローチャート: 判断 621"/>
        <xdr:cNvSpPr/>
      </xdr:nvSpPr>
      <xdr:spPr>
        <a:xfrm>
          <a:off x="12763500" y="132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113544</xdr:rowOff>
    </xdr:from>
    <xdr:ext cx="599010" cy="259045"/>
    <xdr:sp textlink="">
      <xdr:nvSpPr>
        <xdr:cNvPr id="623" name="テキスト ボックス 622"/>
        <xdr:cNvSpPr txBox="1"/>
      </xdr:nvSpPr>
      <xdr:spPr>
        <a:xfrm>
          <a:off x="12514795" y="13315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textlink="">
      <xdr:nvSpPr>
        <xdr:cNvPr id="624" name="テキスト ボックス 62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textlink="">
      <xdr:nvSpPr>
        <xdr:cNvPr id="625" name="テキスト ボックス 62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textlink="">
      <xdr:nvSpPr>
        <xdr:cNvPr id="626" name="テキスト ボックス 62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textlink="">
      <xdr:nvSpPr>
        <xdr:cNvPr id="627" name="テキスト ボックス 62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textlink="">
      <xdr:nvSpPr>
        <xdr:cNvPr id="628" name="テキスト ボックス 62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138110</xdr:rowOff>
    </xdr:from>
    <xdr:to>
      <xdr:col>85</xdr:col>
      <xdr:colOff>177800</xdr:colOff>
      <xdr:row>76</xdr:row>
      <xdr:rowOff>68259</xdr:rowOff>
    </xdr:to>
    <xdr:sp textlink="">
      <xdr:nvSpPr>
        <xdr:cNvPr id="629" name="楕円 628"/>
        <xdr:cNvSpPr/>
      </xdr:nvSpPr>
      <xdr:spPr>
        <a:xfrm>
          <a:off x="16268700" y="1299686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160987</xdr:rowOff>
    </xdr:from>
    <xdr:ext cx="599010" cy="259045"/>
    <xdr:sp textlink="">
      <xdr:nvSpPr>
        <xdr:cNvPr id="630" name="公債費該当値テキスト"/>
        <xdr:cNvSpPr txBox="1"/>
      </xdr:nvSpPr>
      <xdr:spPr>
        <a:xfrm>
          <a:off x="16370300" y="12848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408</xdr:rowOff>
    </xdr:from>
    <xdr:to>
      <xdr:col>81</xdr:col>
      <xdr:colOff>101600</xdr:colOff>
      <xdr:row>76</xdr:row>
      <xdr:rowOff>102008</xdr:rowOff>
    </xdr:to>
    <xdr:sp textlink="">
      <xdr:nvSpPr>
        <xdr:cNvPr id="631" name="楕円 630"/>
        <xdr:cNvSpPr/>
      </xdr:nvSpPr>
      <xdr:spPr>
        <a:xfrm>
          <a:off x="15430500" y="13030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118534</xdr:rowOff>
    </xdr:from>
    <xdr:ext cx="599010" cy="259045"/>
    <xdr:sp textlink="">
      <xdr:nvSpPr>
        <xdr:cNvPr id="632" name="テキスト ボックス 631"/>
        <xdr:cNvSpPr txBox="1"/>
      </xdr:nvSpPr>
      <xdr:spPr>
        <a:xfrm>
          <a:off x="15181795" y="12805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19419</xdr:rowOff>
    </xdr:from>
    <xdr:to>
      <xdr:col>76</xdr:col>
      <xdr:colOff>165100</xdr:colOff>
      <xdr:row>76</xdr:row>
      <xdr:rowOff>121019</xdr:rowOff>
    </xdr:to>
    <xdr:sp textlink="">
      <xdr:nvSpPr>
        <xdr:cNvPr id="633" name="楕円 632"/>
        <xdr:cNvSpPr/>
      </xdr:nvSpPr>
      <xdr:spPr>
        <a:xfrm>
          <a:off x="14541500" y="13049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137546</xdr:rowOff>
    </xdr:from>
    <xdr:ext cx="599010" cy="259045"/>
    <xdr:sp textlink="">
      <xdr:nvSpPr>
        <xdr:cNvPr id="634" name="テキスト ボックス 633"/>
        <xdr:cNvSpPr txBox="1"/>
      </xdr:nvSpPr>
      <xdr:spPr>
        <a:xfrm>
          <a:off x="14292795" y="12824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34541</xdr:rowOff>
    </xdr:from>
    <xdr:to>
      <xdr:col>72</xdr:col>
      <xdr:colOff>38100</xdr:colOff>
      <xdr:row>76</xdr:row>
      <xdr:rowOff>136141</xdr:rowOff>
    </xdr:to>
    <xdr:sp textlink="">
      <xdr:nvSpPr>
        <xdr:cNvPr id="635" name="楕円 634"/>
        <xdr:cNvSpPr/>
      </xdr:nvSpPr>
      <xdr:spPr>
        <a:xfrm>
          <a:off x="13652500" y="1306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152668</xdr:rowOff>
    </xdr:from>
    <xdr:ext cx="599010" cy="259045"/>
    <xdr:sp textlink="">
      <xdr:nvSpPr>
        <xdr:cNvPr id="636" name="テキスト ボックス 635"/>
        <xdr:cNvSpPr txBox="1"/>
      </xdr:nvSpPr>
      <xdr:spPr>
        <a:xfrm>
          <a:off x="13403795" y="12839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49178</xdr:rowOff>
    </xdr:from>
    <xdr:to>
      <xdr:col>67</xdr:col>
      <xdr:colOff>101600</xdr:colOff>
      <xdr:row>76</xdr:row>
      <xdr:rowOff>150778</xdr:rowOff>
    </xdr:to>
    <xdr:sp textlink="">
      <xdr:nvSpPr>
        <xdr:cNvPr id="637" name="楕円 636"/>
        <xdr:cNvSpPr/>
      </xdr:nvSpPr>
      <xdr:spPr>
        <a:xfrm>
          <a:off x="12763500" y="13079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167306</xdr:rowOff>
    </xdr:from>
    <xdr:ext cx="599010" cy="259045"/>
    <xdr:sp textlink="">
      <xdr:nvSpPr>
        <xdr:cNvPr id="638" name="テキスト ボックス 637"/>
        <xdr:cNvSpPr txBox="1"/>
      </xdr:nvSpPr>
      <xdr:spPr>
        <a:xfrm>
          <a:off x="12514795" y="12854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textlink="">
      <xdr:nvSpPr>
        <xdr:cNvPr id="639" name="正方形/長方形 63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textlink="">
      <xdr:nvSpPr>
        <xdr:cNvPr id="640" name="正方形/長方形 63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textlink="">
      <xdr:nvSpPr>
        <xdr:cNvPr id="641" name="正方形/長方形 64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textlink="">
      <xdr:nvSpPr>
        <xdr:cNvPr id="642" name="正方形/長方形 64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textlink="">
      <xdr:nvSpPr>
        <xdr:cNvPr id="643" name="正方形/長方形 64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textlink="">
      <xdr:nvSpPr>
        <xdr:cNvPr id="644" name="正方形/長方形 64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textlink="">
      <xdr:nvSpPr>
        <xdr:cNvPr id="645" name="正方形/長方形 64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textlink="">
      <xdr:nvSpPr>
        <xdr:cNvPr id="646" name="正方形/長方形 64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textlink="">
      <xdr:nvSpPr>
        <xdr:cNvPr id="647" name="テキスト ボックス 64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8" name="直線コネクタ 64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49" name="直線コネクタ 64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textlink="">
      <xdr:nvSpPr>
        <xdr:cNvPr id="650" name="テキスト ボックス 64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1" name="直線コネクタ 65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textlink="">
      <xdr:nvSpPr>
        <xdr:cNvPr id="652" name="テキスト ボックス 65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3" name="直線コネクタ 65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textlink="">
      <xdr:nvSpPr>
        <xdr:cNvPr id="654" name="テキスト ボックス 65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5" name="直線コネクタ 65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textlink="">
      <xdr:nvSpPr>
        <xdr:cNvPr id="656" name="テキスト ボックス 65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7" name="直線コネクタ 65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textlink="">
      <xdr:nvSpPr>
        <xdr:cNvPr id="658" name="テキスト ボックス 657"/>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9" name="直線コネクタ 65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textlink="">
      <xdr:nvSpPr>
        <xdr:cNvPr id="660" name="テキスト ボックス 65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textlink="">
      <xdr:nvSpPr>
        <xdr:cNvPr id="66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46444</xdr:rowOff>
    </xdr:from>
    <xdr:to>
      <xdr:col>85</xdr:col>
      <xdr:colOff>126364</xdr:colOff>
      <xdr:row>99</xdr:row>
      <xdr:rowOff>39973</xdr:rowOff>
    </xdr:to>
    <xdr:cxnSp macro="">
      <xdr:nvCxnSpPr>
        <xdr:cNvPr id="662" name="直線コネクタ 661"/>
        <xdr:cNvCxnSpPr/>
      </xdr:nvCxnSpPr>
      <xdr:spPr>
        <a:xfrm flipV="1">
          <a:off x="16317595" y="15476944"/>
          <a:ext cx="1269" cy="1536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43800</xdr:rowOff>
    </xdr:from>
    <xdr:ext cx="469744" cy="259045"/>
    <xdr:sp textlink="">
      <xdr:nvSpPr>
        <xdr:cNvPr id="663" name="積立金最小値テキスト"/>
        <xdr:cNvSpPr txBox="1"/>
      </xdr:nvSpPr>
      <xdr:spPr>
        <a:xfrm>
          <a:off x="16370300" y="17017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39973</xdr:rowOff>
    </xdr:from>
    <xdr:to>
      <xdr:col>86</xdr:col>
      <xdr:colOff>25400</xdr:colOff>
      <xdr:row>99</xdr:row>
      <xdr:rowOff>39973</xdr:rowOff>
    </xdr:to>
    <xdr:cxnSp macro="">
      <xdr:nvCxnSpPr>
        <xdr:cNvPr id="664" name="直線コネクタ 663"/>
        <xdr:cNvCxnSpPr/>
      </xdr:nvCxnSpPr>
      <xdr:spPr>
        <a:xfrm>
          <a:off x="16230600" y="17013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164571</xdr:rowOff>
    </xdr:from>
    <xdr:ext cx="690189" cy="259045"/>
    <xdr:sp textlink="">
      <xdr:nvSpPr>
        <xdr:cNvPr id="665" name="積立金最大値テキスト"/>
        <xdr:cNvSpPr txBox="1"/>
      </xdr:nvSpPr>
      <xdr:spPr>
        <a:xfrm>
          <a:off x="16370300" y="152521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46444</xdr:rowOff>
    </xdr:from>
    <xdr:to>
      <xdr:col>86</xdr:col>
      <xdr:colOff>25400</xdr:colOff>
      <xdr:row>90</xdr:row>
      <xdr:rowOff>46444</xdr:rowOff>
    </xdr:to>
    <xdr:cxnSp macro="">
      <xdr:nvCxnSpPr>
        <xdr:cNvPr id="666" name="直線コネクタ 665"/>
        <xdr:cNvCxnSpPr/>
      </xdr:nvCxnSpPr>
      <xdr:spPr>
        <a:xfrm>
          <a:off x="16230600" y="1547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133401</xdr:rowOff>
    </xdr:from>
    <xdr:to>
      <xdr:col>85</xdr:col>
      <xdr:colOff>127000</xdr:colOff>
      <xdr:row>98</xdr:row>
      <xdr:rowOff>169593</xdr:rowOff>
    </xdr:to>
    <xdr:cxnSp macro="">
      <xdr:nvCxnSpPr>
        <xdr:cNvPr id="667" name="直線コネクタ 666"/>
        <xdr:cNvCxnSpPr/>
      </xdr:nvCxnSpPr>
      <xdr:spPr>
        <a:xfrm>
          <a:off x="15481300" y="16935501"/>
          <a:ext cx="838200" cy="36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49528</xdr:rowOff>
    </xdr:from>
    <xdr:ext cx="599010" cy="259045"/>
    <xdr:sp textlink="">
      <xdr:nvSpPr>
        <xdr:cNvPr id="668" name="積立金平均値テキスト"/>
        <xdr:cNvSpPr txBox="1"/>
      </xdr:nvSpPr>
      <xdr:spPr>
        <a:xfrm>
          <a:off x="16370300" y="166801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26651</xdr:rowOff>
    </xdr:from>
    <xdr:to>
      <xdr:col>85</xdr:col>
      <xdr:colOff>177800</xdr:colOff>
      <xdr:row>98</xdr:row>
      <xdr:rowOff>128251</xdr:rowOff>
    </xdr:to>
    <xdr:sp textlink="">
      <xdr:nvSpPr>
        <xdr:cNvPr id="669" name="フローチャート: 判断 668"/>
        <xdr:cNvSpPr/>
      </xdr:nvSpPr>
      <xdr:spPr>
        <a:xfrm>
          <a:off x="16268700" y="1682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53136</xdr:rowOff>
    </xdr:from>
    <xdr:to>
      <xdr:col>81</xdr:col>
      <xdr:colOff>50800</xdr:colOff>
      <xdr:row>98</xdr:row>
      <xdr:rowOff>133401</xdr:rowOff>
    </xdr:to>
    <xdr:cxnSp macro="">
      <xdr:nvCxnSpPr>
        <xdr:cNvPr id="670" name="直線コネクタ 669"/>
        <xdr:cNvCxnSpPr/>
      </xdr:nvCxnSpPr>
      <xdr:spPr>
        <a:xfrm>
          <a:off x="14592300" y="16855236"/>
          <a:ext cx="889000" cy="80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138703</xdr:rowOff>
    </xdr:from>
    <xdr:to>
      <xdr:col>81</xdr:col>
      <xdr:colOff>101600</xdr:colOff>
      <xdr:row>98</xdr:row>
      <xdr:rowOff>68853</xdr:rowOff>
    </xdr:to>
    <xdr:sp textlink="">
      <xdr:nvSpPr>
        <xdr:cNvPr id="671" name="フローチャート: 判断 670"/>
        <xdr:cNvSpPr/>
      </xdr:nvSpPr>
      <xdr:spPr>
        <a:xfrm>
          <a:off x="15430500" y="16769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85380</xdr:rowOff>
    </xdr:from>
    <xdr:ext cx="599010" cy="259045"/>
    <xdr:sp textlink="">
      <xdr:nvSpPr>
        <xdr:cNvPr id="672" name="テキスト ボックス 671"/>
        <xdr:cNvSpPr txBox="1"/>
      </xdr:nvSpPr>
      <xdr:spPr>
        <a:xfrm>
          <a:off x="15181795" y="16544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53136</xdr:rowOff>
    </xdr:from>
    <xdr:to>
      <xdr:col>76</xdr:col>
      <xdr:colOff>114300</xdr:colOff>
      <xdr:row>99</xdr:row>
      <xdr:rowOff>13905</xdr:rowOff>
    </xdr:to>
    <xdr:cxnSp macro="">
      <xdr:nvCxnSpPr>
        <xdr:cNvPr id="673" name="直線コネクタ 672"/>
        <xdr:cNvCxnSpPr/>
      </xdr:nvCxnSpPr>
      <xdr:spPr>
        <a:xfrm flipV="1">
          <a:off x="13703300" y="16855236"/>
          <a:ext cx="889000" cy="132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50414</xdr:rowOff>
    </xdr:from>
    <xdr:to>
      <xdr:col>76</xdr:col>
      <xdr:colOff>165100</xdr:colOff>
      <xdr:row>97</xdr:row>
      <xdr:rowOff>152014</xdr:rowOff>
    </xdr:to>
    <xdr:sp textlink="">
      <xdr:nvSpPr>
        <xdr:cNvPr id="674" name="フローチャート: 判断 673"/>
        <xdr:cNvSpPr/>
      </xdr:nvSpPr>
      <xdr:spPr>
        <a:xfrm>
          <a:off x="14541500" y="1668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168541</xdr:rowOff>
    </xdr:from>
    <xdr:ext cx="599010" cy="259045"/>
    <xdr:sp textlink="">
      <xdr:nvSpPr>
        <xdr:cNvPr id="675" name="テキスト ボックス 674"/>
        <xdr:cNvSpPr txBox="1"/>
      </xdr:nvSpPr>
      <xdr:spPr>
        <a:xfrm>
          <a:off x="14292795" y="16456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13905</xdr:rowOff>
    </xdr:from>
    <xdr:to>
      <xdr:col>71</xdr:col>
      <xdr:colOff>177800</xdr:colOff>
      <xdr:row>99</xdr:row>
      <xdr:rowOff>25988</xdr:rowOff>
    </xdr:to>
    <xdr:cxnSp macro="">
      <xdr:nvCxnSpPr>
        <xdr:cNvPr id="676" name="直線コネクタ 675"/>
        <xdr:cNvCxnSpPr/>
      </xdr:nvCxnSpPr>
      <xdr:spPr>
        <a:xfrm flipV="1">
          <a:off x="12814300" y="16987455"/>
          <a:ext cx="889000" cy="12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69045</xdr:rowOff>
    </xdr:from>
    <xdr:to>
      <xdr:col>72</xdr:col>
      <xdr:colOff>38100</xdr:colOff>
      <xdr:row>98</xdr:row>
      <xdr:rowOff>170645</xdr:rowOff>
    </xdr:to>
    <xdr:sp textlink="">
      <xdr:nvSpPr>
        <xdr:cNvPr id="677" name="フローチャート: 判断 676"/>
        <xdr:cNvSpPr/>
      </xdr:nvSpPr>
      <xdr:spPr>
        <a:xfrm>
          <a:off x="13652500" y="16871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15722</xdr:rowOff>
    </xdr:from>
    <xdr:ext cx="534377" cy="259045"/>
    <xdr:sp textlink="">
      <xdr:nvSpPr>
        <xdr:cNvPr id="678" name="テキスト ボックス 677"/>
        <xdr:cNvSpPr txBox="1"/>
      </xdr:nvSpPr>
      <xdr:spPr>
        <a:xfrm>
          <a:off x="13436111" y="16646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55916</xdr:rowOff>
    </xdr:from>
    <xdr:to>
      <xdr:col>67</xdr:col>
      <xdr:colOff>101600</xdr:colOff>
      <xdr:row>98</xdr:row>
      <xdr:rowOff>157516</xdr:rowOff>
    </xdr:to>
    <xdr:sp textlink="">
      <xdr:nvSpPr>
        <xdr:cNvPr id="679" name="フローチャート: 判断 678"/>
        <xdr:cNvSpPr/>
      </xdr:nvSpPr>
      <xdr:spPr>
        <a:xfrm>
          <a:off x="12763500" y="1685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2593</xdr:rowOff>
    </xdr:from>
    <xdr:ext cx="534377" cy="259045"/>
    <xdr:sp textlink="">
      <xdr:nvSpPr>
        <xdr:cNvPr id="680" name="テキスト ボックス 679"/>
        <xdr:cNvSpPr txBox="1"/>
      </xdr:nvSpPr>
      <xdr:spPr>
        <a:xfrm>
          <a:off x="12547111" y="16633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textlink="">
      <xdr:nvSpPr>
        <xdr:cNvPr id="681" name="テキスト ボックス 68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textlink="">
      <xdr:nvSpPr>
        <xdr:cNvPr id="682" name="テキスト ボックス 68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textlink="">
      <xdr:nvSpPr>
        <xdr:cNvPr id="683" name="テキスト ボックス 68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textlink="">
      <xdr:nvSpPr>
        <xdr:cNvPr id="684" name="テキスト ボックス 68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textlink="">
      <xdr:nvSpPr>
        <xdr:cNvPr id="685" name="テキスト ボックス 68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118793</xdr:rowOff>
    </xdr:from>
    <xdr:to>
      <xdr:col>85</xdr:col>
      <xdr:colOff>177800</xdr:colOff>
      <xdr:row>99</xdr:row>
      <xdr:rowOff>48943</xdr:rowOff>
    </xdr:to>
    <xdr:sp textlink="">
      <xdr:nvSpPr>
        <xdr:cNvPr id="686" name="楕円 685"/>
        <xdr:cNvSpPr/>
      </xdr:nvSpPr>
      <xdr:spPr>
        <a:xfrm>
          <a:off x="16268700" y="16920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33720</xdr:rowOff>
    </xdr:from>
    <xdr:ext cx="534377" cy="259045"/>
    <xdr:sp textlink="">
      <xdr:nvSpPr>
        <xdr:cNvPr id="687" name="積立金該当値テキスト"/>
        <xdr:cNvSpPr txBox="1"/>
      </xdr:nvSpPr>
      <xdr:spPr>
        <a:xfrm>
          <a:off x="16370300" y="16835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82601</xdr:rowOff>
    </xdr:from>
    <xdr:to>
      <xdr:col>81</xdr:col>
      <xdr:colOff>101600</xdr:colOff>
      <xdr:row>99</xdr:row>
      <xdr:rowOff>12751</xdr:rowOff>
    </xdr:to>
    <xdr:sp textlink="">
      <xdr:nvSpPr>
        <xdr:cNvPr id="688" name="楕円 687"/>
        <xdr:cNvSpPr/>
      </xdr:nvSpPr>
      <xdr:spPr>
        <a:xfrm>
          <a:off x="15430500" y="16884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3878</xdr:rowOff>
    </xdr:from>
    <xdr:ext cx="534377" cy="259045"/>
    <xdr:sp textlink="">
      <xdr:nvSpPr>
        <xdr:cNvPr id="689" name="テキスト ボックス 688"/>
        <xdr:cNvSpPr txBox="1"/>
      </xdr:nvSpPr>
      <xdr:spPr>
        <a:xfrm>
          <a:off x="15214111" y="16977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2336</xdr:rowOff>
    </xdr:from>
    <xdr:to>
      <xdr:col>76</xdr:col>
      <xdr:colOff>165100</xdr:colOff>
      <xdr:row>98</xdr:row>
      <xdr:rowOff>103936</xdr:rowOff>
    </xdr:to>
    <xdr:sp textlink="">
      <xdr:nvSpPr>
        <xdr:cNvPr id="690" name="楕円 689"/>
        <xdr:cNvSpPr/>
      </xdr:nvSpPr>
      <xdr:spPr>
        <a:xfrm>
          <a:off x="14541500" y="16804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95063</xdr:rowOff>
    </xdr:from>
    <xdr:ext cx="599010" cy="259045"/>
    <xdr:sp textlink="">
      <xdr:nvSpPr>
        <xdr:cNvPr id="691" name="テキスト ボックス 690"/>
        <xdr:cNvSpPr txBox="1"/>
      </xdr:nvSpPr>
      <xdr:spPr>
        <a:xfrm>
          <a:off x="14292795" y="16897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134555</xdr:rowOff>
    </xdr:from>
    <xdr:to>
      <xdr:col>72</xdr:col>
      <xdr:colOff>38100</xdr:colOff>
      <xdr:row>99</xdr:row>
      <xdr:rowOff>64705</xdr:rowOff>
    </xdr:to>
    <xdr:sp textlink="">
      <xdr:nvSpPr>
        <xdr:cNvPr id="692" name="楕円 691"/>
        <xdr:cNvSpPr/>
      </xdr:nvSpPr>
      <xdr:spPr>
        <a:xfrm>
          <a:off x="13652500" y="1693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55832</xdr:rowOff>
    </xdr:from>
    <xdr:ext cx="534377" cy="259045"/>
    <xdr:sp textlink="">
      <xdr:nvSpPr>
        <xdr:cNvPr id="693" name="テキスト ボックス 692"/>
        <xdr:cNvSpPr txBox="1"/>
      </xdr:nvSpPr>
      <xdr:spPr>
        <a:xfrm>
          <a:off x="13436111" y="17029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146638</xdr:rowOff>
    </xdr:from>
    <xdr:to>
      <xdr:col>67</xdr:col>
      <xdr:colOff>101600</xdr:colOff>
      <xdr:row>99</xdr:row>
      <xdr:rowOff>76788</xdr:rowOff>
    </xdr:to>
    <xdr:sp textlink="">
      <xdr:nvSpPr>
        <xdr:cNvPr id="694" name="楕円 693"/>
        <xdr:cNvSpPr/>
      </xdr:nvSpPr>
      <xdr:spPr>
        <a:xfrm>
          <a:off x="12763500" y="16948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67915</xdr:rowOff>
    </xdr:from>
    <xdr:ext cx="534377" cy="259045"/>
    <xdr:sp textlink="">
      <xdr:nvSpPr>
        <xdr:cNvPr id="695" name="テキスト ボックス 694"/>
        <xdr:cNvSpPr txBox="1"/>
      </xdr:nvSpPr>
      <xdr:spPr>
        <a:xfrm>
          <a:off x="12547111" y="1704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textlink="">
      <xdr:nvSpPr>
        <xdr:cNvPr id="696" name="正方形/長方形 69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textlink="">
      <xdr:nvSpPr>
        <xdr:cNvPr id="697" name="正方形/長方形 69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textlink="">
      <xdr:nvSpPr>
        <xdr:cNvPr id="698" name="正方形/長方形 69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textlink="">
      <xdr:nvSpPr>
        <xdr:cNvPr id="699" name="正方形/長方形 69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textlink="">
      <xdr:nvSpPr>
        <xdr:cNvPr id="700" name="正方形/長方形 69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textlink="">
      <xdr:nvSpPr>
        <xdr:cNvPr id="701" name="正方形/長方形 70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textlink="">
      <xdr:nvSpPr>
        <xdr:cNvPr id="702" name="正方形/長方形 70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textlink="">
      <xdr:nvSpPr>
        <xdr:cNvPr id="703" name="正方形/長方形 70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textlink="">
      <xdr:nvSpPr>
        <xdr:cNvPr id="704" name="テキスト ボックス 70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5" name="直線コネクタ 70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06" name="直線コネクタ 70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textlink="">
      <xdr:nvSpPr>
        <xdr:cNvPr id="707" name="テキスト ボックス 70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08" name="直線コネクタ 70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textlink="">
      <xdr:nvSpPr>
        <xdr:cNvPr id="709" name="テキスト ボックス 708"/>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0" name="直線コネクタ 70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textlink="">
      <xdr:nvSpPr>
        <xdr:cNvPr id="711" name="テキスト ボックス 710"/>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2" name="直線コネクタ 71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textlink="">
      <xdr:nvSpPr>
        <xdr:cNvPr id="713" name="テキスト ボックス 712"/>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14" name="直線コネクタ 71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31</xdr:row>
      <xdr:rowOff>21970</xdr:rowOff>
    </xdr:from>
    <xdr:ext cx="595419" cy="259045"/>
    <xdr:sp textlink="">
      <xdr:nvSpPr>
        <xdr:cNvPr id="715" name="テキスト ボックス 714"/>
        <xdr:cNvSpPr txBox="1"/>
      </xdr:nvSpPr>
      <xdr:spPr>
        <a:xfrm>
          <a:off x="17692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16" name="直線コネクタ 71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38299</xdr:rowOff>
    </xdr:from>
    <xdr:ext cx="595419" cy="259045"/>
    <xdr:sp textlink="">
      <xdr:nvSpPr>
        <xdr:cNvPr id="717" name="テキスト ボックス 716"/>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8" name="直線コネクタ 71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textlink="">
      <xdr:nvSpPr>
        <xdr:cNvPr id="719" name="テキスト ボックス 718"/>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textlink="">
      <xdr:nvSpPr>
        <xdr:cNvPr id="72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55368</xdr:rowOff>
    </xdr:from>
    <xdr:to>
      <xdr:col>116</xdr:col>
      <xdr:colOff>62864</xdr:colOff>
      <xdr:row>39</xdr:row>
      <xdr:rowOff>98878</xdr:rowOff>
    </xdr:to>
    <xdr:cxnSp macro="">
      <xdr:nvCxnSpPr>
        <xdr:cNvPr id="721" name="直線コネクタ 720"/>
        <xdr:cNvCxnSpPr/>
      </xdr:nvCxnSpPr>
      <xdr:spPr>
        <a:xfrm flipV="1">
          <a:off x="22159595" y="5198868"/>
          <a:ext cx="1269" cy="1586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110953</xdr:rowOff>
    </xdr:from>
    <xdr:ext cx="249299" cy="259045"/>
    <xdr:sp textlink="">
      <xdr:nvSpPr>
        <xdr:cNvPr id="722" name="投資及び出資金最小値テキスト"/>
        <xdr:cNvSpPr txBox="1"/>
      </xdr:nvSpPr>
      <xdr:spPr>
        <a:xfrm>
          <a:off x="22212300" y="67975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23" name="直線コネクタ 72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2045</xdr:rowOff>
    </xdr:from>
    <xdr:ext cx="599010" cy="259045"/>
    <xdr:sp textlink="">
      <xdr:nvSpPr>
        <xdr:cNvPr id="724" name="投資及び出資金最大値テキスト"/>
        <xdr:cNvSpPr txBox="1"/>
      </xdr:nvSpPr>
      <xdr:spPr>
        <a:xfrm>
          <a:off x="22212300" y="4974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55368</xdr:rowOff>
    </xdr:from>
    <xdr:to>
      <xdr:col>116</xdr:col>
      <xdr:colOff>152400</xdr:colOff>
      <xdr:row>30</xdr:row>
      <xdr:rowOff>55368</xdr:rowOff>
    </xdr:to>
    <xdr:cxnSp macro="">
      <xdr:nvCxnSpPr>
        <xdr:cNvPr id="725" name="直線コネクタ 724"/>
        <xdr:cNvCxnSpPr/>
      </xdr:nvCxnSpPr>
      <xdr:spPr>
        <a:xfrm>
          <a:off x="22072600" y="5198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9126</xdr:rowOff>
    </xdr:from>
    <xdr:to>
      <xdr:col>116</xdr:col>
      <xdr:colOff>63500</xdr:colOff>
      <xdr:row>39</xdr:row>
      <xdr:rowOff>98878</xdr:rowOff>
    </xdr:to>
    <xdr:cxnSp macro="">
      <xdr:nvCxnSpPr>
        <xdr:cNvPr id="726" name="直線コネクタ 725"/>
        <xdr:cNvCxnSpPr/>
      </xdr:nvCxnSpPr>
      <xdr:spPr>
        <a:xfrm flipV="1">
          <a:off x="21323300" y="6524226"/>
          <a:ext cx="838200" cy="261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155403</xdr:rowOff>
    </xdr:from>
    <xdr:ext cx="469744" cy="259045"/>
    <xdr:sp textlink="">
      <xdr:nvSpPr>
        <xdr:cNvPr id="727" name="投資及び出資金平均値テキスト"/>
        <xdr:cNvSpPr txBox="1"/>
      </xdr:nvSpPr>
      <xdr:spPr>
        <a:xfrm>
          <a:off x="22212300" y="66705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5526</xdr:rowOff>
    </xdr:from>
    <xdr:to>
      <xdr:col>116</xdr:col>
      <xdr:colOff>114300</xdr:colOff>
      <xdr:row>39</xdr:row>
      <xdr:rowOff>107126</xdr:rowOff>
    </xdr:to>
    <xdr:sp textlink="">
      <xdr:nvSpPr>
        <xdr:cNvPr id="728" name="フローチャート: 判断 727"/>
        <xdr:cNvSpPr/>
      </xdr:nvSpPr>
      <xdr:spPr>
        <a:xfrm>
          <a:off x="22110700" y="669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20414</xdr:rowOff>
    </xdr:from>
    <xdr:to>
      <xdr:col>111</xdr:col>
      <xdr:colOff>177800</xdr:colOff>
      <xdr:row>39</xdr:row>
      <xdr:rowOff>98878</xdr:rowOff>
    </xdr:to>
    <xdr:cxnSp macro="">
      <xdr:nvCxnSpPr>
        <xdr:cNvPr id="729" name="直線コネクタ 728"/>
        <xdr:cNvCxnSpPr/>
      </xdr:nvCxnSpPr>
      <xdr:spPr>
        <a:xfrm>
          <a:off x="20434300" y="6706964"/>
          <a:ext cx="889000" cy="78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37748</xdr:rowOff>
    </xdr:from>
    <xdr:to>
      <xdr:col>112</xdr:col>
      <xdr:colOff>38100</xdr:colOff>
      <xdr:row>39</xdr:row>
      <xdr:rowOff>139348</xdr:rowOff>
    </xdr:to>
    <xdr:sp textlink="">
      <xdr:nvSpPr>
        <xdr:cNvPr id="730" name="フローチャート: 判断 729"/>
        <xdr:cNvSpPr/>
      </xdr:nvSpPr>
      <xdr:spPr>
        <a:xfrm>
          <a:off x="21272500" y="672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155875</xdr:rowOff>
    </xdr:from>
    <xdr:ext cx="378565" cy="259045"/>
    <xdr:sp textlink="">
      <xdr:nvSpPr>
        <xdr:cNvPr id="731" name="テキスト ボックス 730"/>
        <xdr:cNvSpPr txBox="1"/>
      </xdr:nvSpPr>
      <xdr:spPr>
        <a:xfrm>
          <a:off x="21134017" y="6499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20414</xdr:rowOff>
    </xdr:from>
    <xdr:to>
      <xdr:col>107</xdr:col>
      <xdr:colOff>50800</xdr:colOff>
      <xdr:row>39</xdr:row>
      <xdr:rowOff>55935</xdr:rowOff>
    </xdr:to>
    <xdr:cxnSp macro="">
      <xdr:nvCxnSpPr>
        <xdr:cNvPr id="732" name="直線コネクタ 731"/>
        <xdr:cNvCxnSpPr/>
      </xdr:nvCxnSpPr>
      <xdr:spPr>
        <a:xfrm flipV="1">
          <a:off x="19545300" y="6706964"/>
          <a:ext cx="889000" cy="35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33013</xdr:rowOff>
    </xdr:from>
    <xdr:to>
      <xdr:col>107</xdr:col>
      <xdr:colOff>101600</xdr:colOff>
      <xdr:row>39</xdr:row>
      <xdr:rowOff>134613</xdr:rowOff>
    </xdr:to>
    <xdr:sp textlink="">
      <xdr:nvSpPr>
        <xdr:cNvPr id="733" name="フローチャート: 判断 732"/>
        <xdr:cNvSpPr/>
      </xdr:nvSpPr>
      <xdr:spPr>
        <a:xfrm>
          <a:off x="20383500" y="6719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125740</xdr:rowOff>
    </xdr:from>
    <xdr:ext cx="469744" cy="259045"/>
    <xdr:sp textlink="">
      <xdr:nvSpPr>
        <xdr:cNvPr id="734" name="テキスト ボックス 733"/>
        <xdr:cNvSpPr txBox="1"/>
      </xdr:nvSpPr>
      <xdr:spPr>
        <a:xfrm>
          <a:off x="20199428" y="6812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55935</xdr:rowOff>
    </xdr:from>
    <xdr:to>
      <xdr:col>102</xdr:col>
      <xdr:colOff>114300</xdr:colOff>
      <xdr:row>39</xdr:row>
      <xdr:rowOff>98421</xdr:rowOff>
    </xdr:to>
    <xdr:cxnSp macro="">
      <xdr:nvCxnSpPr>
        <xdr:cNvPr id="735" name="直線コネクタ 734"/>
        <xdr:cNvCxnSpPr/>
      </xdr:nvCxnSpPr>
      <xdr:spPr>
        <a:xfrm flipV="1">
          <a:off x="18656300" y="6742485"/>
          <a:ext cx="889000" cy="42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29094</xdr:rowOff>
    </xdr:from>
    <xdr:to>
      <xdr:col>102</xdr:col>
      <xdr:colOff>165100</xdr:colOff>
      <xdr:row>39</xdr:row>
      <xdr:rowOff>130694</xdr:rowOff>
    </xdr:to>
    <xdr:sp textlink="">
      <xdr:nvSpPr>
        <xdr:cNvPr id="736" name="フローチャート: 判断 735"/>
        <xdr:cNvSpPr/>
      </xdr:nvSpPr>
      <xdr:spPr>
        <a:xfrm>
          <a:off x="19494500" y="671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121821</xdr:rowOff>
    </xdr:from>
    <xdr:ext cx="469744" cy="259045"/>
    <xdr:sp textlink="">
      <xdr:nvSpPr>
        <xdr:cNvPr id="737" name="テキスト ボックス 736"/>
        <xdr:cNvSpPr txBox="1"/>
      </xdr:nvSpPr>
      <xdr:spPr>
        <a:xfrm>
          <a:off x="19310428" y="6808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27755</xdr:rowOff>
    </xdr:from>
    <xdr:to>
      <xdr:col>98</xdr:col>
      <xdr:colOff>38100</xdr:colOff>
      <xdr:row>39</xdr:row>
      <xdr:rowOff>129355</xdr:rowOff>
    </xdr:to>
    <xdr:sp textlink="">
      <xdr:nvSpPr>
        <xdr:cNvPr id="738" name="フローチャート: 判断 737"/>
        <xdr:cNvSpPr/>
      </xdr:nvSpPr>
      <xdr:spPr>
        <a:xfrm>
          <a:off x="18605500" y="67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145882</xdr:rowOff>
    </xdr:from>
    <xdr:ext cx="469744" cy="259045"/>
    <xdr:sp textlink="">
      <xdr:nvSpPr>
        <xdr:cNvPr id="739" name="テキスト ボックス 738"/>
        <xdr:cNvSpPr txBox="1"/>
      </xdr:nvSpPr>
      <xdr:spPr>
        <a:xfrm>
          <a:off x="18421428" y="6489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textlink="">
      <xdr:nvSpPr>
        <xdr:cNvPr id="740" name="テキスト ボックス 73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textlink="">
      <xdr:nvSpPr>
        <xdr:cNvPr id="741" name="テキスト ボックス 74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textlink="">
      <xdr:nvSpPr>
        <xdr:cNvPr id="742" name="テキスト ボックス 74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textlink="">
      <xdr:nvSpPr>
        <xdr:cNvPr id="743" name="テキスト ボックス 74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textlink="">
      <xdr:nvSpPr>
        <xdr:cNvPr id="744" name="テキスト ボックス 74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129776</xdr:rowOff>
    </xdr:from>
    <xdr:to>
      <xdr:col>116</xdr:col>
      <xdr:colOff>114300</xdr:colOff>
      <xdr:row>38</xdr:row>
      <xdr:rowOff>59926</xdr:rowOff>
    </xdr:to>
    <xdr:sp textlink="">
      <xdr:nvSpPr>
        <xdr:cNvPr id="745" name="楕円 744"/>
        <xdr:cNvSpPr/>
      </xdr:nvSpPr>
      <xdr:spPr>
        <a:xfrm>
          <a:off x="22110700" y="6473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152653</xdr:rowOff>
    </xdr:from>
    <xdr:ext cx="534377" cy="259045"/>
    <xdr:sp textlink="">
      <xdr:nvSpPr>
        <xdr:cNvPr id="746" name="投資及び出資金該当値テキスト"/>
        <xdr:cNvSpPr txBox="1"/>
      </xdr:nvSpPr>
      <xdr:spPr>
        <a:xfrm>
          <a:off x="22212300" y="6324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textlink="">
      <xdr:nvSpPr>
        <xdr:cNvPr id="747" name="楕円 746"/>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textlink="">
      <xdr:nvSpPr>
        <xdr:cNvPr id="748" name="テキスト ボックス 747"/>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141064</xdr:rowOff>
    </xdr:from>
    <xdr:to>
      <xdr:col>107</xdr:col>
      <xdr:colOff>101600</xdr:colOff>
      <xdr:row>39</xdr:row>
      <xdr:rowOff>71214</xdr:rowOff>
    </xdr:to>
    <xdr:sp textlink="">
      <xdr:nvSpPr>
        <xdr:cNvPr id="749" name="楕円 748"/>
        <xdr:cNvSpPr/>
      </xdr:nvSpPr>
      <xdr:spPr>
        <a:xfrm>
          <a:off x="20383500" y="665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87741</xdr:rowOff>
    </xdr:from>
    <xdr:ext cx="469744" cy="259045"/>
    <xdr:sp textlink="">
      <xdr:nvSpPr>
        <xdr:cNvPr id="750" name="テキスト ボックス 749"/>
        <xdr:cNvSpPr txBox="1"/>
      </xdr:nvSpPr>
      <xdr:spPr>
        <a:xfrm>
          <a:off x="20199428" y="6431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5135</xdr:rowOff>
    </xdr:from>
    <xdr:to>
      <xdr:col>102</xdr:col>
      <xdr:colOff>165100</xdr:colOff>
      <xdr:row>39</xdr:row>
      <xdr:rowOff>106735</xdr:rowOff>
    </xdr:to>
    <xdr:sp textlink="">
      <xdr:nvSpPr>
        <xdr:cNvPr id="751" name="楕円 750"/>
        <xdr:cNvSpPr/>
      </xdr:nvSpPr>
      <xdr:spPr>
        <a:xfrm>
          <a:off x="19494500" y="6691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123262</xdr:rowOff>
    </xdr:from>
    <xdr:ext cx="469744" cy="259045"/>
    <xdr:sp textlink="">
      <xdr:nvSpPr>
        <xdr:cNvPr id="752" name="テキスト ボックス 751"/>
        <xdr:cNvSpPr txBox="1"/>
      </xdr:nvSpPr>
      <xdr:spPr>
        <a:xfrm>
          <a:off x="19310428" y="6466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47621</xdr:rowOff>
    </xdr:from>
    <xdr:to>
      <xdr:col>98</xdr:col>
      <xdr:colOff>38100</xdr:colOff>
      <xdr:row>39</xdr:row>
      <xdr:rowOff>149221</xdr:rowOff>
    </xdr:to>
    <xdr:sp textlink="">
      <xdr:nvSpPr>
        <xdr:cNvPr id="753" name="楕円 752"/>
        <xdr:cNvSpPr/>
      </xdr:nvSpPr>
      <xdr:spPr>
        <a:xfrm>
          <a:off x="18605500" y="673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140348</xdr:rowOff>
    </xdr:from>
    <xdr:ext cx="313932" cy="259045"/>
    <xdr:sp textlink="">
      <xdr:nvSpPr>
        <xdr:cNvPr id="754" name="テキスト ボックス 753"/>
        <xdr:cNvSpPr txBox="1"/>
      </xdr:nvSpPr>
      <xdr:spPr>
        <a:xfrm>
          <a:off x="18499333" y="68268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textlink="">
      <xdr:nvSpPr>
        <xdr:cNvPr id="755" name="正方形/長方形 75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textlink="">
      <xdr:nvSpPr>
        <xdr:cNvPr id="756" name="正方形/長方形 75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textlink="">
      <xdr:nvSpPr>
        <xdr:cNvPr id="757" name="正方形/長方形 75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textlink="">
      <xdr:nvSpPr>
        <xdr:cNvPr id="758" name="正方形/長方形 75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textlink="">
      <xdr:nvSpPr>
        <xdr:cNvPr id="759" name="正方形/長方形 75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textlink="">
      <xdr:nvSpPr>
        <xdr:cNvPr id="760" name="正方形/長方形 75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textlink="">
      <xdr:nvSpPr>
        <xdr:cNvPr id="761" name="正方形/長方形 76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textlink="">
      <xdr:nvSpPr>
        <xdr:cNvPr id="762" name="正方形/長方形 76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textlink="">
      <xdr:nvSpPr>
        <xdr:cNvPr id="763" name="テキスト ボックス 76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4" name="直線コネクタ 76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5" name="直線コネクタ 76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textlink="">
      <xdr:nvSpPr>
        <xdr:cNvPr id="766" name="テキスト ボックス 76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7" name="直線コネクタ 76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textlink="">
      <xdr:nvSpPr>
        <xdr:cNvPr id="768" name="テキスト ボックス 767"/>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69" name="直線コネクタ 76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textlink="">
      <xdr:nvSpPr>
        <xdr:cNvPr id="770" name="テキスト ボックス 769"/>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1" name="直線コネクタ 77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textlink="">
      <xdr:nvSpPr>
        <xdr:cNvPr id="772" name="テキスト ボックス 771"/>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3" name="直線コネクタ 77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textlink="">
      <xdr:nvSpPr>
        <xdr:cNvPr id="774" name="テキスト ボックス 77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textlink="">
      <xdr:nvSpPr>
        <xdr:cNvPr id="77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10884</xdr:rowOff>
    </xdr:from>
    <xdr:to>
      <xdr:col>116</xdr:col>
      <xdr:colOff>62864</xdr:colOff>
      <xdr:row>58</xdr:row>
      <xdr:rowOff>139700</xdr:rowOff>
    </xdr:to>
    <xdr:cxnSp macro="">
      <xdr:nvCxnSpPr>
        <xdr:cNvPr id="776" name="直線コネクタ 775"/>
        <xdr:cNvCxnSpPr/>
      </xdr:nvCxnSpPr>
      <xdr:spPr>
        <a:xfrm flipV="1">
          <a:off x="22159595" y="8926284"/>
          <a:ext cx="1269" cy="1157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168358</xdr:rowOff>
    </xdr:from>
    <xdr:ext cx="249299" cy="259045"/>
    <xdr:sp textlink="">
      <xdr:nvSpPr>
        <xdr:cNvPr id="777" name="貸付金最小値テキスト"/>
        <xdr:cNvSpPr txBox="1"/>
      </xdr:nvSpPr>
      <xdr:spPr>
        <a:xfrm>
          <a:off x="22212300" y="101124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78" name="直線コネクタ 77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129011</xdr:rowOff>
    </xdr:from>
    <xdr:ext cx="599010" cy="259045"/>
    <xdr:sp textlink="">
      <xdr:nvSpPr>
        <xdr:cNvPr id="779" name="貸付金最大値テキスト"/>
        <xdr:cNvSpPr txBox="1"/>
      </xdr:nvSpPr>
      <xdr:spPr>
        <a:xfrm>
          <a:off x="22212300" y="8701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10884</xdr:rowOff>
    </xdr:from>
    <xdr:to>
      <xdr:col>116</xdr:col>
      <xdr:colOff>152400</xdr:colOff>
      <xdr:row>52</xdr:row>
      <xdr:rowOff>10884</xdr:rowOff>
    </xdr:to>
    <xdr:cxnSp macro="">
      <xdr:nvCxnSpPr>
        <xdr:cNvPr id="780" name="直線コネクタ 779"/>
        <xdr:cNvCxnSpPr/>
      </xdr:nvCxnSpPr>
      <xdr:spPr>
        <a:xfrm>
          <a:off x="22072600" y="892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135846</xdr:rowOff>
    </xdr:from>
    <xdr:to>
      <xdr:col>116</xdr:col>
      <xdr:colOff>63500</xdr:colOff>
      <xdr:row>58</xdr:row>
      <xdr:rowOff>139700</xdr:rowOff>
    </xdr:to>
    <xdr:cxnSp macro="">
      <xdr:nvCxnSpPr>
        <xdr:cNvPr id="781" name="直線コネクタ 780"/>
        <xdr:cNvCxnSpPr/>
      </xdr:nvCxnSpPr>
      <xdr:spPr>
        <a:xfrm>
          <a:off x="21323300" y="10079946"/>
          <a:ext cx="838200" cy="3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85808</xdr:rowOff>
    </xdr:from>
    <xdr:ext cx="469744" cy="259045"/>
    <xdr:sp textlink="">
      <xdr:nvSpPr>
        <xdr:cNvPr id="782" name="貸付金平均値テキスト"/>
        <xdr:cNvSpPr txBox="1"/>
      </xdr:nvSpPr>
      <xdr:spPr>
        <a:xfrm>
          <a:off x="22212300" y="98584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62931</xdr:rowOff>
    </xdr:from>
    <xdr:to>
      <xdr:col>116</xdr:col>
      <xdr:colOff>114300</xdr:colOff>
      <xdr:row>58</xdr:row>
      <xdr:rowOff>164531</xdr:rowOff>
    </xdr:to>
    <xdr:sp textlink="">
      <xdr:nvSpPr>
        <xdr:cNvPr id="783" name="フローチャート: 判断 782"/>
        <xdr:cNvSpPr/>
      </xdr:nvSpPr>
      <xdr:spPr>
        <a:xfrm>
          <a:off x="22110700" y="1000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135846</xdr:rowOff>
    </xdr:from>
    <xdr:to>
      <xdr:col>111</xdr:col>
      <xdr:colOff>177800</xdr:colOff>
      <xdr:row>58</xdr:row>
      <xdr:rowOff>139700</xdr:rowOff>
    </xdr:to>
    <xdr:cxnSp macro="">
      <xdr:nvCxnSpPr>
        <xdr:cNvPr id="784" name="直線コネクタ 783"/>
        <xdr:cNvCxnSpPr/>
      </xdr:nvCxnSpPr>
      <xdr:spPr>
        <a:xfrm flipV="1">
          <a:off x="20434300" y="10079946"/>
          <a:ext cx="889000" cy="3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68971</xdr:rowOff>
    </xdr:from>
    <xdr:to>
      <xdr:col>112</xdr:col>
      <xdr:colOff>38100</xdr:colOff>
      <xdr:row>58</xdr:row>
      <xdr:rowOff>170571</xdr:rowOff>
    </xdr:to>
    <xdr:sp textlink="">
      <xdr:nvSpPr>
        <xdr:cNvPr id="785" name="フローチャート: 判断 784"/>
        <xdr:cNvSpPr/>
      </xdr:nvSpPr>
      <xdr:spPr>
        <a:xfrm>
          <a:off x="21272500" y="1001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15648</xdr:rowOff>
    </xdr:from>
    <xdr:ext cx="469744" cy="259045"/>
    <xdr:sp textlink="">
      <xdr:nvSpPr>
        <xdr:cNvPr id="786" name="テキスト ボックス 785"/>
        <xdr:cNvSpPr txBox="1"/>
      </xdr:nvSpPr>
      <xdr:spPr>
        <a:xfrm>
          <a:off x="21088428" y="9788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137761</xdr:rowOff>
    </xdr:from>
    <xdr:to>
      <xdr:col>107</xdr:col>
      <xdr:colOff>50800</xdr:colOff>
      <xdr:row>58</xdr:row>
      <xdr:rowOff>139700</xdr:rowOff>
    </xdr:to>
    <xdr:cxnSp macro="">
      <xdr:nvCxnSpPr>
        <xdr:cNvPr id="787" name="直線コネクタ 786"/>
        <xdr:cNvCxnSpPr/>
      </xdr:nvCxnSpPr>
      <xdr:spPr>
        <a:xfrm>
          <a:off x="19545300" y="10081861"/>
          <a:ext cx="889000" cy="1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71879</xdr:rowOff>
    </xdr:from>
    <xdr:to>
      <xdr:col>107</xdr:col>
      <xdr:colOff>101600</xdr:colOff>
      <xdr:row>59</xdr:row>
      <xdr:rowOff>2029</xdr:rowOff>
    </xdr:to>
    <xdr:sp textlink="">
      <xdr:nvSpPr>
        <xdr:cNvPr id="788" name="フローチャート: 判断 787"/>
        <xdr:cNvSpPr/>
      </xdr:nvSpPr>
      <xdr:spPr>
        <a:xfrm>
          <a:off x="20383500" y="1001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18556</xdr:rowOff>
    </xdr:from>
    <xdr:ext cx="469744" cy="259045"/>
    <xdr:sp textlink="">
      <xdr:nvSpPr>
        <xdr:cNvPr id="789" name="テキスト ボックス 788"/>
        <xdr:cNvSpPr txBox="1"/>
      </xdr:nvSpPr>
      <xdr:spPr>
        <a:xfrm>
          <a:off x="20199428" y="9791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137761</xdr:rowOff>
    </xdr:from>
    <xdr:to>
      <xdr:col>102</xdr:col>
      <xdr:colOff>114300</xdr:colOff>
      <xdr:row>58</xdr:row>
      <xdr:rowOff>139700</xdr:rowOff>
    </xdr:to>
    <xdr:cxnSp macro="">
      <xdr:nvCxnSpPr>
        <xdr:cNvPr id="790" name="直線コネクタ 789"/>
        <xdr:cNvCxnSpPr/>
      </xdr:nvCxnSpPr>
      <xdr:spPr>
        <a:xfrm flipV="1">
          <a:off x="18656300" y="10081861"/>
          <a:ext cx="889000" cy="1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58624</xdr:rowOff>
    </xdr:from>
    <xdr:to>
      <xdr:col>102</xdr:col>
      <xdr:colOff>165100</xdr:colOff>
      <xdr:row>58</xdr:row>
      <xdr:rowOff>160224</xdr:rowOff>
    </xdr:to>
    <xdr:sp textlink="">
      <xdr:nvSpPr>
        <xdr:cNvPr id="791" name="フローチャート: 判断 790"/>
        <xdr:cNvSpPr/>
      </xdr:nvSpPr>
      <xdr:spPr>
        <a:xfrm>
          <a:off x="19494500" y="1000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5301</xdr:rowOff>
    </xdr:from>
    <xdr:ext cx="469744" cy="259045"/>
    <xdr:sp textlink="">
      <xdr:nvSpPr>
        <xdr:cNvPr id="792" name="テキスト ボックス 791"/>
        <xdr:cNvSpPr txBox="1"/>
      </xdr:nvSpPr>
      <xdr:spPr>
        <a:xfrm>
          <a:off x="19310428" y="9777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62584</xdr:rowOff>
    </xdr:from>
    <xdr:to>
      <xdr:col>98</xdr:col>
      <xdr:colOff>38100</xdr:colOff>
      <xdr:row>58</xdr:row>
      <xdr:rowOff>164184</xdr:rowOff>
    </xdr:to>
    <xdr:sp textlink="">
      <xdr:nvSpPr>
        <xdr:cNvPr id="793" name="フローチャート: 判断 792"/>
        <xdr:cNvSpPr/>
      </xdr:nvSpPr>
      <xdr:spPr>
        <a:xfrm>
          <a:off x="18605500" y="10006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9261</xdr:rowOff>
    </xdr:from>
    <xdr:ext cx="469744" cy="259045"/>
    <xdr:sp textlink="">
      <xdr:nvSpPr>
        <xdr:cNvPr id="794" name="テキスト ボックス 793"/>
        <xdr:cNvSpPr txBox="1"/>
      </xdr:nvSpPr>
      <xdr:spPr>
        <a:xfrm>
          <a:off x="18421428" y="9781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textlink="">
      <xdr:nvSpPr>
        <xdr:cNvPr id="795" name="テキスト ボックス 79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textlink="">
      <xdr:nvSpPr>
        <xdr:cNvPr id="796" name="テキスト ボックス 79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textlink="">
      <xdr:nvSpPr>
        <xdr:cNvPr id="797" name="テキスト ボックス 79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textlink="">
      <xdr:nvSpPr>
        <xdr:cNvPr id="798" name="テキスト ボックス 79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textlink="">
      <xdr:nvSpPr>
        <xdr:cNvPr id="799" name="テキスト ボックス 79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textlink="">
      <xdr:nvSpPr>
        <xdr:cNvPr id="800" name="楕円 799"/>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41358</xdr:rowOff>
    </xdr:from>
    <xdr:ext cx="249299" cy="259045"/>
    <xdr:sp textlink="">
      <xdr:nvSpPr>
        <xdr:cNvPr id="801" name="貸付金該当値テキスト"/>
        <xdr:cNvSpPr txBox="1"/>
      </xdr:nvSpPr>
      <xdr:spPr>
        <a:xfrm>
          <a:off x="22212300" y="99854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85046</xdr:rowOff>
    </xdr:from>
    <xdr:to>
      <xdr:col>112</xdr:col>
      <xdr:colOff>38100</xdr:colOff>
      <xdr:row>59</xdr:row>
      <xdr:rowOff>15196</xdr:rowOff>
    </xdr:to>
    <xdr:sp textlink="">
      <xdr:nvSpPr>
        <xdr:cNvPr id="802" name="楕円 801"/>
        <xdr:cNvSpPr/>
      </xdr:nvSpPr>
      <xdr:spPr>
        <a:xfrm>
          <a:off x="21272500" y="10029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6323</xdr:rowOff>
    </xdr:from>
    <xdr:ext cx="378565" cy="259045"/>
    <xdr:sp textlink="">
      <xdr:nvSpPr>
        <xdr:cNvPr id="803" name="テキスト ボックス 802"/>
        <xdr:cNvSpPr txBox="1"/>
      </xdr:nvSpPr>
      <xdr:spPr>
        <a:xfrm>
          <a:off x="21134017" y="101218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textlink="">
      <xdr:nvSpPr>
        <xdr:cNvPr id="804" name="楕円 803"/>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textlink="">
      <xdr:nvSpPr>
        <xdr:cNvPr id="805" name="テキスト ボックス 804"/>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86961</xdr:rowOff>
    </xdr:from>
    <xdr:to>
      <xdr:col>102</xdr:col>
      <xdr:colOff>165100</xdr:colOff>
      <xdr:row>59</xdr:row>
      <xdr:rowOff>17111</xdr:rowOff>
    </xdr:to>
    <xdr:sp textlink="">
      <xdr:nvSpPr>
        <xdr:cNvPr id="806" name="楕円 805"/>
        <xdr:cNvSpPr/>
      </xdr:nvSpPr>
      <xdr:spPr>
        <a:xfrm>
          <a:off x="19494500" y="10031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8238</xdr:rowOff>
    </xdr:from>
    <xdr:ext cx="378565" cy="259045"/>
    <xdr:sp textlink="">
      <xdr:nvSpPr>
        <xdr:cNvPr id="807" name="テキスト ボックス 806"/>
        <xdr:cNvSpPr txBox="1"/>
      </xdr:nvSpPr>
      <xdr:spPr>
        <a:xfrm>
          <a:off x="19356017" y="10123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textlink="">
      <xdr:nvSpPr>
        <xdr:cNvPr id="808" name="楕円 807"/>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textlink="">
      <xdr:nvSpPr>
        <xdr:cNvPr id="809" name="テキスト ボックス 808"/>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textlink="">
      <xdr:nvSpPr>
        <xdr:cNvPr id="810" name="正方形/長方形 80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textlink="">
      <xdr:nvSpPr>
        <xdr:cNvPr id="811" name="正方形/長方形 81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textlink="">
      <xdr:nvSpPr>
        <xdr:cNvPr id="812" name="正方形/長方形 81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textlink="">
      <xdr:nvSpPr>
        <xdr:cNvPr id="813" name="正方形/長方形 81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textlink="">
      <xdr:nvSpPr>
        <xdr:cNvPr id="814" name="正方形/長方形 81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textlink="">
      <xdr:nvSpPr>
        <xdr:cNvPr id="815" name="正方形/長方形 81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textlink="">
      <xdr:nvSpPr>
        <xdr:cNvPr id="816" name="正方形/長方形 81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textlink="">
      <xdr:nvSpPr>
        <xdr:cNvPr id="817" name="正方形/長方形 81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textlink="">
      <xdr:nvSpPr>
        <xdr:cNvPr id="818" name="テキスト ボックス 81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9" name="直線コネクタ 81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0" name="直線コネクタ 819"/>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textlink="">
      <xdr:nvSpPr>
        <xdr:cNvPr id="821" name="テキスト ボックス 820"/>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2" name="直線コネクタ 821"/>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144434</xdr:rowOff>
    </xdr:from>
    <xdr:ext cx="595419" cy="259045"/>
    <xdr:sp textlink="">
      <xdr:nvSpPr>
        <xdr:cNvPr id="823" name="テキスト ボックス 822"/>
        <xdr:cNvSpPr txBox="1"/>
      </xdr:nvSpPr>
      <xdr:spPr>
        <a:xfrm>
          <a:off x="17692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4" name="直線コネクタ 823"/>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textlink="">
      <xdr:nvSpPr>
        <xdr:cNvPr id="825" name="テキスト ボックス 824"/>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6" name="直線コネクタ 825"/>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textlink="">
      <xdr:nvSpPr>
        <xdr:cNvPr id="827" name="テキスト ボックス 826"/>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8" name="直線コネクタ 827"/>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textlink="">
      <xdr:nvSpPr>
        <xdr:cNvPr id="829" name="テキスト ボックス 828"/>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0" name="直線コネクタ 829"/>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textlink="">
      <xdr:nvSpPr>
        <xdr:cNvPr id="831" name="テキスト ボックス 830"/>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2" name="直線コネクタ 83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textlink="">
      <xdr:nvSpPr>
        <xdr:cNvPr id="833" name="テキスト ボックス 83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textlink="">
      <xdr:nvSpPr>
        <xdr:cNvPr id="83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152081</xdr:rowOff>
    </xdr:from>
    <xdr:to>
      <xdr:col>116</xdr:col>
      <xdr:colOff>62864</xdr:colOff>
      <xdr:row>78</xdr:row>
      <xdr:rowOff>169807</xdr:rowOff>
    </xdr:to>
    <xdr:cxnSp macro="">
      <xdr:nvCxnSpPr>
        <xdr:cNvPr id="835" name="直線コネクタ 834"/>
        <xdr:cNvCxnSpPr/>
      </xdr:nvCxnSpPr>
      <xdr:spPr>
        <a:xfrm flipV="1">
          <a:off x="22159595" y="12153581"/>
          <a:ext cx="1269" cy="1389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2184</xdr:rowOff>
    </xdr:from>
    <xdr:ext cx="534377" cy="259045"/>
    <xdr:sp textlink="">
      <xdr:nvSpPr>
        <xdr:cNvPr id="836" name="繰出金最小値テキスト"/>
        <xdr:cNvSpPr txBox="1"/>
      </xdr:nvSpPr>
      <xdr:spPr>
        <a:xfrm>
          <a:off x="22212300" y="13546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169807</xdr:rowOff>
    </xdr:from>
    <xdr:to>
      <xdr:col>116</xdr:col>
      <xdr:colOff>152400</xdr:colOff>
      <xdr:row>78</xdr:row>
      <xdr:rowOff>169807</xdr:rowOff>
    </xdr:to>
    <xdr:cxnSp macro="">
      <xdr:nvCxnSpPr>
        <xdr:cNvPr id="837" name="直線コネクタ 836"/>
        <xdr:cNvCxnSpPr/>
      </xdr:nvCxnSpPr>
      <xdr:spPr>
        <a:xfrm>
          <a:off x="22072600" y="13542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98758</xdr:rowOff>
    </xdr:from>
    <xdr:ext cx="599010" cy="259045"/>
    <xdr:sp textlink="">
      <xdr:nvSpPr>
        <xdr:cNvPr id="838" name="繰出金最大値テキスト"/>
        <xdr:cNvSpPr txBox="1"/>
      </xdr:nvSpPr>
      <xdr:spPr>
        <a:xfrm>
          <a:off x="22212300" y="11928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152081</xdr:rowOff>
    </xdr:from>
    <xdr:to>
      <xdr:col>116</xdr:col>
      <xdr:colOff>152400</xdr:colOff>
      <xdr:row>70</xdr:row>
      <xdr:rowOff>152081</xdr:rowOff>
    </xdr:to>
    <xdr:cxnSp macro="">
      <xdr:nvCxnSpPr>
        <xdr:cNvPr id="839" name="直線コネクタ 838"/>
        <xdr:cNvCxnSpPr/>
      </xdr:nvCxnSpPr>
      <xdr:spPr>
        <a:xfrm>
          <a:off x="22072600" y="12153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7014</xdr:rowOff>
    </xdr:from>
    <xdr:to>
      <xdr:col>116</xdr:col>
      <xdr:colOff>63500</xdr:colOff>
      <xdr:row>76</xdr:row>
      <xdr:rowOff>112340</xdr:rowOff>
    </xdr:to>
    <xdr:cxnSp macro="">
      <xdr:nvCxnSpPr>
        <xdr:cNvPr id="840" name="直線コネクタ 839"/>
        <xdr:cNvCxnSpPr/>
      </xdr:nvCxnSpPr>
      <xdr:spPr>
        <a:xfrm>
          <a:off x="21323300" y="13037214"/>
          <a:ext cx="838200" cy="105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111734</xdr:rowOff>
    </xdr:from>
    <xdr:ext cx="599010" cy="259045"/>
    <xdr:sp textlink="">
      <xdr:nvSpPr>
        <xdr:cNvPr id="841" name="繰出金平均値テキスト"/>
        <xdr:cNvSpPr txBox="1"/>
      </xdr:nvSpPr>
      <xdr:spPr>
        <a:xfrm>
          <a:off x="22212300" y="131419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133307</xdr:rowOff>
    </xdr:from>
    <xdr:to>
      <xdr:col>116</xdr:col>
      <xdr:colOff>114300</xdr:colOff>
      <xdr:row>77</xdr:row>
      <xdr:rowOff>63457</xdr:rowOff>
    </xdr:to>
    <xdr:sp textlink="">
      <xdr:nvSpPr>
        <xdr:cNvPr id="842" name="フローチャート: 判断 841"/>
        <xdr:cNvSpPr/>
      </xdr:nvSpPr>
      <xdr:spPr>
        <a:xfrm>
          <a:off x="22110700" y="1316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7014</xdr:rowOff>
    </xdr:from>
    <xdr:to>
      <xdr:col>111</xdr:col>
      <xdr:colOff>177800</xdr:colOff>
      <xdr:row>76</xdr:row>
      <xdr:rowOff>41235</xdr:rowOff>
    </xdr:to>
    <xdr:cxnSp macro="">
      <xdr:nvCxnSpPr>
        <xdr:cNvPr id="843" name="直線コネクタ 842"/>
        <xdr:cNvCxnSpPr/>
      </xdr:nvCxnSpPr>
      <xdr:spPr>
        <a:xfrm flipV="1">
          <a:off x="20434300" y="13037214"/>
          <a:ext cx="889000" cy="34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109105</xdr:rowOff>
    </xdr:from>
    <xdr:to>
      <xdr:col>112</xdr:col>
      <xdr:colOff>38100</xdr:colOff>
      <xdr:row>77</xdr:row>
      <xdr:rowOff>39255</xdr:rowOff>
    </xdr:to>
    <xdr:sp textlink="">
      <xdr:nvSpPr>
        <xdr:cNvPr id="844" name="フローチャート: 判断 843"/>
        <xdr:cNvSpPr/>
      </xdr:nvSpPr>
      <xdr:spPr>
        <a:xfrm>
          <a:off x="21272500" y="1313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30382</xdr:rowOff>
    </xdr:from>
    <xdr:ext cx="599010" cy="259045"/>
    <xdr:sp textlink="">
      <xdr:nvSpPr>
        <xdr:cNvPr id="845" name="テキスト ボックス 844"/>
        <xdr:cNvSpPr txBox="1"/>
      </xdr:nvSpPr>
      <xdr:spPr>
        <a:xfrm>
          <a:off x="21023795" y="13232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1594</xdr:rowOff>
    </xdr:from>
    <xdr:to>
      <xdr:col>107</xdr:col>
      <xdr:colOff>50800</xdr:colOff>
      <xdr:row>76</xdr:row>
      <xdr:rowOff>41235</xdr:rowOff>
    </xdr:to>
    <xdr:cxnSp macro="">
      <xdr:nvCxnSpPr>
        <xdr:cNvPr id="846" name="直線コネクタ 845"/>
        <xdr:cNvCxnSpPr/>
      </xdr:nvCxnSpPr>
      <xdr:spPr>
        <a:xfrm>
          <a:off x="19545300" y="13031794"/>
          <a:ext cx="889000" cy="39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132471</xdr:rowOff>
    </xdr:from>
    <xdr:to>
      <xdr:col>107</xdr:col>
      <xdr:colOff>101600</xdr:colOff>
      <xdr:row>77</xdr:row>
      <xdr:rowOff>62621</xdr:rowOff>
    </xdr:to>
    <xdr:sp textlink="">
      <xdr:nvSpPr>
        <xdr:cNvPr id="847" name="フローチャート: 判断 846"/>
        <xdr:cNvSpPr/>
      </xdr:nvSpPr>
      <xdr:spPr>
        <a:xfrm>
          <a:off x="20383500" y="1316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53748</xdr:rowOff>
    </xdr:from>
    <xdr:ext cx="599010" cy="259045"/>
    <xdr:sp textlink="">
      <xdr:nvSpPr>
        <xdr:cNvPr id="848" name="テキスト ボックス 847"/>
        <xdr:cNvSpPr txBox="1"/>
      </xdr:nvSpPr>
      <xdr:spPr>
        <a:xfrm>
          <a:off x="20134795" y="13255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1594</xdr:rowOff>
    </xdr:from>
    <xdr:to>
      <xdr:col>102</xdr:col>
      <xdr:colOff>114300</xdr:colOff>
      <xdr:row>76</xdr:row>
      <xdr:rowOff>61685</xdr:rowOff>
    </xdr:to>
    <xdr:cxnSp macro="">
      <xdr:nvCxnSpPr>
        <xdr:cNvPr id="849" name="直線コネクタ 848"/>
        <xdr:cNvCxnSpPr/>
      </xdr:nvCxnSpPr>
      <xdr:spPr>
        <a:xfrm flipV="1">
          <a:off x="18656300" y="13031794"/>
          <a:ext cx="889000" cy="60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157882</xdr:rowOff>
    </xdr:from>
    <xdr:to>
      <xdr:col>102</xdr:col>
      <xdr:colOff>165100</xdr:colOff>
      <xdr:row>77</xdr:row>
      <xdr:rowOff>88032</xdr:rowOff>
    </xdr:to>
    <xdr:sp textlink="">
      <xdr:nvSpPr>
        <xdr:cNvPr id="850" name="フローチャート: 判断 849"/>
        <xdr:cNvSpPr/>
      </xdr:nvSpPr>
      <xdr:spPr>
        <a:xfrm>
          <a:off x="19494500" y="1318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79159</xdr:rowOff>
    </xdr:from>
    <xdr:ext cx="599010" cy="259045"/>
    <xdr:sp textlink="">
      <xdr:nvSpPr>
        <xdr:cNvPr id="851" name="テキスト ボックス 850"/>
        <xdr:cNvSpPr txBox="1"/>
      </xdr:nvSpPr>
      <xdr:spPr>
        <a:xfrm>
          <a:off x="19245795" y="13280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159913</xdr:rowOff>
    </xdr:from>
    <xdr:to>
      <xdr:col>98</xdr:col>
      <xdr:colOff>38100</xdr:colOff>
      <xdr:row>77</xdr:row>
      <xdr:rowOff>90063</xdr:rowOff>
    </xdr:to>
    <xdr:sp textlink="">
      <xdr:nvSpPr>
        <xdr:cNvPr id="852" name="フローチャート: 判断 851"/>
        <xdr:cNvSpPr/>
      </xdr:nvSpPr>
      <xdr:spPr>
        <a:xfrm>
          <a:off x="18605500" y="1319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81190</xdr:rowOff>
    </xdr:from>
    <xdr:ext cx="599010" cy="259045"/>
    <xdr:sp textlink="">
      <xdr:nvSpPr>
        <xdr:cNvPr id="853" name="テキスト ボックス 852"/>
        <xdr:cNvSpPr txBox="1"/>
      </xdr:nvSpPr>
      <xdr:spPr>
        <a:xfrm>
          <a:off x="18356795" y="13282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textlink="">
      <xdr:nvSpPr>
        <xdr:cNvPr id="854" name="テキスト ボックス 85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textlink="">
      <xdr:nvSpPr>
        <xdr:cNvPr id="855" name="テキスト ボックス 85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textlink="">
      <xdr:nvSpPr>
        <xdr:cNvPr id="856" name="テキスト ボックス 85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textlink="">
      <xdr:nvSpPr>
        <xdr:cNvPr id="857" name="テキスト ボックス 85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textlink="">
      <xdr:nvSpPr>
        <xdr:cNvPr id="858" name="テキスト ボックス 85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61540</xdr:rowOff>
    </xdr:from>
    <xdr:to>
      <xdr:col>116</xdr:col>
      <xdr:colOff>114300</xdr:colOff>
      <xdr:row>76</xdr:row>
      <xdr:rowOff>163140</xdr:rowOff>
    </xdr:to>
    <xdr:sp textlink="">
      <xdr:nvSpPr>
        <xdr:cNvPr id="859" name="楕円 858"/>
        <xdr:cNvSpPr/>
      </xdr:nvSpPr>
      <xdr:spPr>
        <a:xfrm>
          <a:off x="22110700" y="1309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84417</xdr:rowOff>
    </xdr:from>
    <xdr:ext cx="599010" cy="259045"/>
    <xdr:sp textlink="">
      <xdr:nvSpPr>
        <xdr:cNvPr id="860" name="繰出金該当値テキスト"/>
        <xdr:cNvSpPr txBox="1"/>
      </xdr:nvSpPr>
      <xdr:spPr>
        <a:xfrm>
          <a:off x="22212300" y="12943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127664</xdr:rowOff>
    </xdr:from>
    <xdr:to>
      <xdr:col>112</xdr:col>
      <xdr:colOff>38100</xdr:colOff>
      <xdr:row>76</xdr:row>
      <xdr:rowOff>57814</xdr:rowOff>
    </xdr:to>
    <xdr:sp textlink="">
      <xdr:nvSpPr>
        <xdr:cNvPr id="861" name="楕円 860"/>
        <xdr:cNvSpPr/>
      </xdr:nvSpPr>
      <xdr:spPr>
        <a:xfrm>
          <a:off x="21272500" y="12986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74341</xdr:rowOff>
    </xdr:from>
    <xdr:ext cx="599010" cy="259045"/>
    <xdr:sp textlink="">
      <xdr:nvSpPr>
        <xdr:cNvPr id="862" name="テキスト ボックス 861"/>
        <xdr:cNvSpPr txBox="1"/>
      </xdr:nvSpPr>
      <xdr:spPr>
        <a:xfrm>
          <a:off x="21023795" y="12761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161885</xdr:rowOff>
    </xdr:from>
    <xdr:to>
      <xdr:col>107</xdr:col>
      <xdr:colOff>101600</xdr:colOff>
      <xdr:row>76</xdr:row>
      <xdr:rowOff>92035</xdr:rowOff>
    </xdr:to>
    <xdr:sp textlink="">
      <xdr:nvSpPr>
        <xdr:cNvPr id="863" name="楕円 862"/>
        <xdr:cNvSpPr/>
      </xdr:nvSpPr>
      <xdr:spPr>
        <a:xfrm>
          <a:off x="20383500" y="1302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108562</xdr:rowOff>
    </xdr:from>
    <xdr:ext cx="599010" cy="259045"/>
    <xdr:sp textlink="">
      <xdr:nvSpPr>
        <xdr:cNvPr id="864" name="テキスト ボックス 863"/>
        <xdr:cNvSpPr txBox="1"/>
      </xdr:nvSpPr>
      <xdr:spPr>
        <a:xfrm>
          <a:off x="20134795" y="12795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122243</xdr:rowOff>
    </xdr:from>
    <xdr:to>
      <xdr:col>102</xdr:col>
      <xdr:colOff>165100</xdr:colOff>
      <xdr:row>76</xdr:row>
      <xdr:rowOff>52394</xdr:rowOff>
    </xdr:to>
    <xdr:sp textlink="">
      <xdr:nvSpPr>
        <xdr:cNvPr id="865" name="楕円 864"/>
        <xdr:cNvSpPr/>
      </xdr:nvSpPr>
      <xdr:spPr>
        <a:xfrm>
          <a:off x="19494500" y="1298099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68920</xdr:rowOff>
    </xdr:from>
    <xdr:ext cx="599010" cy="259045"/>
    <xdr:sp textlink="">
      <xdr:nvSpPr>
        <xdr:cNvPr id="866" name="テキスト ボックス 865"/>
        <xdr:cNvSpPr txBox="1"/>
      </xdr:nvSpPr>
      <xdr:spPr>
        <a:xfrm>
          <a:off x="19245795" y="12756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10885</xdr:rowOff>
    </xdr:from>
    <xdr:to>
      <xdr:col>98</xdr:col>
      <xdr:colOff>38100</xdr:colOff>
      <xdr:row>76</xdr:row>
      <xdr:rowOff>112485</xdr:rowOff>
    </xdr:to>
    <xdr:sp textlink="">
      <xdr:nvSpPr>
        <xdr:cNvPr id="867" name="楕円 866"/>
        <xdr:cNvSpPr/>
      </xdr:nvSpPr>
      <xdr:spPr>
        <a:xfrm>
          <a:off x="18605500" y="1304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129012</xdr:rowOff>
    </xdr:from>
    <xdr:ext cx="599010" cy="259045"/>
    <xdr:sp textlink="">
      <xdr:nvSpPr>
        <xdr:cNvPr id="868" name="テキスト ボックス 867"/>
        <xdr:cNvSpPr txBox="1"/>
      </xdr:nvSpPr>
      <xdr:spPr>
        <a:xfrm>
          <a:off x="18356795" y="12816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textlink="">
      <xdr:nvSpPr>
        <xdr:cNvPr id="869" name="正方形/長方形 86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textlink="">
      <xdr:nvSpPr>
        <xdr:cNvPr id="870" name="正方形/長方形 86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textlink="">
      <xdr:nvSpPr>
        <xdr:cNvPr id="871" name="正方形/長方形 87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textlink="">
      <xdr:nvSpPr>
        <xdr:cNvPr id="872" name="正方形/長方形 87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textlink="">
      <xdr:nvSpPr>
        <xdr:cNvPr id="873" name="正方形/長方形 87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textlink="">
      <xdr:nvSpPr>
        <xdr:cNvPr id="874" name="正方形/長方形 87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textlink="">
      <xdr:nvSpPr>
        <xdr:cNvPr id="875" name="正方形/長方形 87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textlink="">
      <xdr:nvSpPr>
        <xdr:cNvPr id="876" name="正方形/長方形 87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textlink="">
      <xdr:nvSpPr>
        <xdr:cNvPr id="877" name="テキスト ボックス 87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8" name="直線コネクタ 87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9" name="直線コネクタ 87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textlink="">
      <xdr:nvSpPr>
        <xdr:cNvPr id="880" name="テキスト ボックス 87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textlink="">
      <xdr:nvSpPr>
        <xdr:cNvPr id="882" name="テキスト ボックス 88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4" name="直線コネクタ 88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textlink="">
      <xdr:nvSpPr>
        <xdr:cNvPr id="88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textlink="">
      <xdr:nvSpPr>
        <xdr:cNvPr id="88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9" name="直線コネクタ 88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textlink="">
      <xdr:nvSpPr>
        <xdr:cNvPr id="89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textlink="">
      <xdr:nvSpPr>
        <xdr:cNvPr id="891" name="フローチャート: 判断 89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2" name="直線コネクタ 89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textlink="">
      <xdr:nvSpPr>
        <xdr:cNvPr id="893" name="フローチャート: 判断 89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textlink="">
      <xdr:nvSpPr>
        <xdr:cNvPr id="894" name="テキスト ボックス 89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5" name="直線コネクタ 89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textlink="">
      <xdr:nvSpPr>
        <xdr:cNvPr id="896" name="フローチャート: 判断 89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textlink="">
      <xdr:nvSpPr>
        <xdr:cNvPr id="897" name="テキスト ボックス 89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8" name="直線コネクタ 89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textlink="">
      <xdr:nvSpPr>
        <xdr:cNvPr id="899" name="フローチャート: 判断 89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textlink="">
      <xdr:nvSpPr>
        <xdr:cNvPr id="900" name="テキスト ボックス 89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textlink="">
      <xdr:nvSpPr>
        <xdr:cNvPr id="901" name="フローチャート: 判断 90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textlink="">
      <xdr:nvSpPr>
        <xdr:cNvPr id="902" name="テキスト ボックス 90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textlink="">
      <xdr:nvSpPr>
        <xdr:cNvPr id="908" name="楕円 90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textlink="">
      <xdr:nvSpPr>
        <xdr:cNvPr id="90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textlink="">
      <xdr:nvSpPr>
        <xdr:cNvPr id="910" name="楕円 90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textlink="">
      <xdr:nvSpPr>
        <xdr:cNvPr id="911" name="テキスト ボックス 91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textlink="">
      <xdr:nvSpPr>
        <xdr:cNvPr id="912" name="楕円 91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textlink="">
      <xdr:nvSpPr>
        <xdr:cNvPr id="913" name="テキスト ボックス 91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textlink="">
      <xdr:nvSpPr>
        <xdr:cNvPr id="914" name="楕円 91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textlink="">
      <xdr:nvSpPr>
        <xdr:cNvPr id="915" name="テキスト ボックス 91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textlink="">
      <xdr:nvSpPr>
        <xdr:cNvPr id="916" name="楕円 91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textlink="">
      <xdr:nvSpPr>
        <xdr:cNvPr id="917" name="テキスト ボックス 91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1,851,306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このうち補助費等とその他投資及び出資金が大幅に増加しているが、これは公共下水道事業特別会計が公営企業会計に移行したことが原因である。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物件費の増加については人件費の上昇による施設維持管理委託料の増加が原因とみられ、今後も上昇が見込まれる。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r>
            <a:rPr kumimoji="1" lang="ja-JP" altLang="en-US" sz="1300">
              <a:latin typeface="ＭＳ Ｐゴシック" panose="020B0600070205080204" pitchFamily="50" charset="-128"/>
              <a:ea typeface="ＭＳ Ｐゴシック" panose="020B0600070205080204" pitchFamily="50" charset="-128"/>
            </a:rPr>
            <a:t>扶助費については引き続き上昇傾向であり、これは物価高騰対応重点支援地方創生臨時交付金の活用による給付金の増加が原因である。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北海道上川町</a:t>
          </a:r>
        </a:p>
      </xdr:txBody>
    </xdr:sp>
    <xdr:clientData/>
  </xdr:twoCellAnchor>
  <xdr:twoCellAnchor>
    <xdr:from>
      <xdr:col>85</xdr:col>
      <xdr:colOff>63500</xdr:colOff>
      <xdr:row>1</xdr:row>
      <xdr:rowOff>19050</xdr:rowOff>
    </xdr:from>
    <xdr:to>
      <xdr:col>99</xdr:col>
      <xdr:colOff>57150</xdr:colOff>
      <xdr:row>4</xdr:row>
      <xdr:rowOff>63500</xdr:rowOff>
    </xdr:to>
    <xdr:sp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3,150
3,057
1,049.47
6,129,483
5,831,613
259,239
3,669,273
6,812,313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63.3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63335</xdr:rowOff>
    </xdr:from>
    <xdr:to>
      <xdr:col>24</xdr:col>
      <xdr:colOff>62865</xdr:colOff>
      <xdr:row>38</xdr:row>
      <xdr:rowOff>100317</xdr:rowOff>
    </xdr:to>
    <xdr:cxnSp macro="">
      <xdr:nvCxnSpPr>
        <xdr:cNvPr id="55" name="直線コネクタ 54"/>
        <xdr:cNvCxnSpPr/>
      </xdr:nvCxnSpPr>
      <xdr:spPr>
        <a:xfrm flipV="1">
          <a:off x="4633595" y="5206835"/>
          <a:ext cx="1270" cy="1408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104144</xdr:rowOff>
    </xdr:from>
    <xdr:ext cx="469744" cy="259045"/>
    <xdr:sp textlink="">
      <xdr:nvSpPr>
        <xdr:cNvPr id="56" name="議会費最小値テキスト"/>
        <xdr:cNvSpPr txBox="1"/>
      </xdr:nvSpPr>
      <xdr:spPr>
        <a:xfrm>
          <a:off x="4686300" y="6619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100317</xdr:rowOff>
    </xdr:from>
    <xdr:to>
      <xdr:col>24</xdr:col>
      <xdr:colOff>152400</xdr:colOff>
      <xdr:row>38</xdr:row>
      <xdr:rowOff>100317</xdr:rowOff>
    </xdr:to>
    <xdr:cxnSp macro="">
      <xdr:nvCxnSpPr>
        <xdr:cNvPr id="57" name="直線コネクタ 56"/>
        <xdr:cNvCxnSpPr/>
      </xdr:nvCxnSpPr>
      <xdr:spPr>
        <a:xfrm>
          <a:off x="4546600" y="6615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10012</xdr:rowOff>
    </xdr:from>
    <xdr:ext cx="599010" cy="259045"/>
    <xdr:sp textlink="">
      <xdr:nvSpPr>
        <xdr:cNvPr id="58" name="議会費最大値テキスト"/>
        <xdr:cNvSpPr txBox="1"/>
      </xdr:nvSpPr>
      <xdr:spPr>
        <a:xfrm>
          <a:off x="4686300" y="4982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120,013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63335</xdr:rowOff>
    </xdr:from>
    <xdr:to>
      <xdr:col>24</xdr:col>
      <xdr:colOff>152400</xdr:colOff>
      <xdr:row>30</xdr:row>
      <xdr:rowOff>63335</xdr:rowOff>
    </xdr:to>
    <xdr:cxnSp macro="">
      <xdr:nvCxnSpPr>
        <xdr:cNvPr id="59" name="直線コネクタ 58"/>
        <xdr:cNvCxnSpPr/>
      </xdr:nvCxnSpPr>
      <xdr:spPr>
        <a:xfrm>
          <a:off x="4546600" y="520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119481</xdr:rowOff>
    </xdr:from>
    <xdr:to>
      <xdr:col>24</xdr:col>
      <xdr:colOff>63500</xdr:colOff>
      <xdr:row>37</xdr:row>
      <xdr:rowOff>127089</xdr:rowOff>
    </xdr:to>
    <xdr:cxnSp macro="">
      <xdr:nvCxnSpPr>
        <xdr:cNvPr id="60" name="直線コネクタ 59"/>
        <xdr:cNvCxnSpPr/>
      </xdr:nvCxnSpPr>
      <xdr:spPr>
        <a:xfrm flipV="1">
          <a:off x="3797300" y="6463131"/>
          <a:ext cx="838200" cy="7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81551</xdr:rowOff>
    </xdr:from>
    <xdr:ext cx="534377" cy="259045"/>
    <xdr:sp textlink="">
      <xdr:nvSpPr>
        <xdr:cNvPr id="61" name="議会費平均値テキスト"/>
        <xdr:cNvSpPr txBox="1"/>
      </xdr:nvSpPr>
      <xdr:spPr>
        <a:xfrm>
          <a:off x="4686300" y="62537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58674</xdr:rowOff>
    </xdr:from>
    <xdr:to>
      <xdr:col>24</xdr:col>
      <xdr:colOff>114300</xdr:colOff>
      <xdr:row>37</xdr:row>
      <xdr:rowOff>160274</xdr:rowOff>
    </xdr:to>
    <xdr:sp textlink="">
      <xdr:nvSpPr>
        <xdr:cNvPr id="62" name="フローチャート: 判断 61"/>
        <xdr:cNvSpPr/>
      </xdr:nvSpPr>
      <xdr:spPr>
        <a:xfrm>
          <a:off x="4584700" y="640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127089</xdr:rowOff>
    </xdr:from>
    <xdr:to>
      <xdr:col>19</xdr:col>
      <xdr:colOff>177800</xdr:colOff>
      <xdr:row>37</xdr:row>
      <xdr:rowOff>154013</xdr:rowOff>
    </xdr:to>
    <xdr:cxnSp macro="">
      <xdr:nvCxnSpPr>
        <xdr:cNvPr id="63" name="直線コネクタ 62"/>
        <xdr:cNvCxnSpPr/>
      </xdr:nvCxnSpPr>
      <xdr:spPr>
        <a:xfrm flipV="1">
          <a:off x="2908300" y="6470739"/>
          <a:ext cx="889000" cy="26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73457</xdr:rowOff>
    </xdr:from>
    <xdr:to>
      <xdr:col>20</xdr:col>
      <xdr:colOff>38100</xdr:colOff>
      <xdr:row>38</xdr:row>
      <xdr:rowOff>3607</xdr:rowOff>
    </xdr:to>
    <xdr:sp textlink="">
      <xdr:nvSpPr>
        <xdr:cNvPr id="64" name="フローチャート: 判断 63"/>
        <xdr:cNvSpPr/>
      </xdr:nvSpPr>
      <xdr:spPr>
        <a:xfrm>
          <a:off x="3746500" y="6417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20134</xdr:rowOff>
    </xdr:from>
    <xdr:ext cx="534377" cy="259045"/>
    <xdr:sp textlink="">
      <xdr:nvSpPr>
        <xdr:cNvPr id="65" name="テキスト ボックス 64"/>
        <xdr:cNvSpPr txBox="1"/>
      </xdr:nvSpPr>
      <xdr:spPr>
        <a:xfrm>
          <a:off x="3530111" y="6192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154013</xdr:rowOff>
    </xdr:from>
    <xdr:to>
      <xdr:col>15</xdr:col>
      <xdr:colOff>50800</xdr:colOff>
      <xdr:row>37</xdr:row>
      <xdr:rowOff>162928</xdr:rowOff>
    </xdr:to>
    <xdr:cxnSp macro="">
      <xdr:nvCxnSpPr>
        <xdr:cNvPr id="66" name="直線コネクタ 65"/>
        <xdr:cNvCxnSpPr/>
      </xdr:nvCxnSpPr>
      <xdr:spPr>
        <a:xfrm flipV="1">
          <a:off x="2019300" y="6497663"/>
          <a:ext cx="889000" cy="8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92621</xdr:rowOff>
    </xdr:from>
    <xdr:to>
      <xdr:col>15</xdr:col>
      <xdr:colOff>101600</xdr:colOff>
      <xdr:row>38</xdr:row>
      <xdr:rowOff>22771</xdr:rowOff>
    </xdr:to>
    <xdr:sp textlink="">
      <xdr:nvSpPr>
        <xdr:cNvPr id="67" name="フローチャート: 判断 66"/>
        <xdr:cNvSpPr/>
      </xdr:nvSpPr>
      <xdr:spPr>
        <a:xfrm>
          <a:off x="2857500" y="643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39298</xdr:rowOff>
    </xdr:from>
    <xdr:ext cx="534377" cy="259045"/>
    <xdr:sp textlink="">
      <xdr:nvSpPr>
        <xdr:cNvPr id="68" name="テキスト ボックス 67"/>
        <xdr:cNvSpPr txBox="1"/>
      </xdr:nvSpPr>
      <xdr:spPr>
        <a:xfrm>
          <a:off x="2641111" y="6211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159855</xdr:rowOff>
    </xdr:from>
    <xdr:to>
      <xdr:col>10</xdr:col>
      <xdr:colOff>114300</xdr:colOff>
      <xdr:row>37</xdr:row>
      <xdr:rowOff>162928</xdr:rowOff>
    </xdr:to>
    <xdr:cxnSp macro="">
      <xdr:nvCxnSpPr>
        <xdr:cNvPr id="69" name="直線コネクタ 68"/>
        <xdr:cNvCxnSpPr/>
      </xdr:nvCxnSpPr>
      <xdr:spPr>
        <a:xfrm>
          <a:off x="1130300" y="6503505"/>
          <a:ext cx="889000" cy="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92380</xdr:rowOff>
    </xdr:from>
    <xdr:to>
      <xdr:col>10</xdr:col>
      <xdr:colOff>165100</xdr:colOff>
      <xdr:row>38</xdr:row>
      <xdr:rowOff>22530</xdr:rowOff>
    </xdr:to>
    <xdr:sp textlink="">
      <xdr:nvSpPr>
        <xdr:cNvPr id="70" name="フローチャート: 判断 69"/>
        <xdr:cNvSpPr/>
      </xdr:nvSpPr>
      <xdr:spPr>
        <a:xfrm>
          <a:off x="1968500" y="6436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39057</xdr:rowOff>
    </xdr:from>
    <xdr:ext cx="534377" cy="259045"/>
    <xdr:sp textlink="">
      <xdr:nvSpPr>
        <xdr:cNvPr id="71" name="テキスト ボックス 70"/>
        <xdr:cNvSpPr txBox="1"/>
      </xdr:nvSpPr>
      <xdr:spPr>
        <a:xfrm>
          <a:off x="1752111" y="6211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82461</xdr:rowOff>
    </xdr:from>
    <xdr:to>
      <xdr:col>6</xdr:col>
      <xdr:colOff>38100</xdr:colOff>
      <xdr:row>38</xdr:row>
      <xdr:rowOff>12612</xdr:rowOff>
    </xdr:to>
    <xdr:sp textlink="">
      <xdr:nvSpPr>
        <xdr:cNvPr id="72" name="フローチャート: 判断 71"/>
        <xdr:cNvSpPr/>
      </xdr:nvSpPr>
      <xdr:spPr>
        <a:xfrm>
          <a:off x="1079500" y="64261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29138</xdr:rowOff>
    </xdr:from>
    <xdr:ext cx="534377" cy="259045"/>
    <xdr:sp textlink="">
      <xdr:nvSpPr>
        <xdr:cNvPr id="73" name="テキスト ボックス 72"/>
        <xdr:cNvSpPr txBox="1"/>
      </xdr:nvSpPr>
      <xdr:spPr>
        <a:xfrm>
          <a:off x="863111" y="6201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68681</xdr:rowOff>
    </xdr:from>
    <xdr:to>
      <xdr:col>24</xdr:col>
      <xdr:colOff>114300</xdr:colOff>
      <xdr:row>37</xdr:row>
      <xdr:rowOff>170281</xdr:rowOff>
    </xdr:to>
    <xdr:sp textlink="">
      <xdr:nvSpPr>
        <xdr:cNvPr id="79" name="楕円 78"/>
        <xdr:cNvSpPr/>
      </xdr:nvSpPr>
      <xdr:spPr>
        <a:xfrm>
          <a:off x="4584700" y="6412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47108</xdr:rowOff>
    </xdr:from>
    <xdr:ext cx="534377" cy="259045"/>
    <xdr:sp textlink="">
      <xdr:nvSpPr>
        <xdr:cNvPr id="80" name="議会費該当値テキスト"/>
        <xdr:cNvSpPr txBox="1"/>
      </xdr:nvSpPr>
      <xdr:spPr>
        <a:xfrm>
          <a:off x="4686300" y="6390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76289</xdr:rowOff>
    </xdr:from>
    <xdr:to>
      <xdr:col>20</xdr:col>
      <xdr:colOff>38100</xdr:colOff>
      <xdr:row>38</xdr:row>
      <xdr:rowOff>6438</xdr:rowOff>
    </xdr:to>
    <xdr:sp textlink="">
      <xdr:nvSpPr>
        <xdr:cNvPr id="81" name="楕円 80"/>
        <xdr:cNvSpPr/>
      </xdr:nvSpPr>
      <xdr:spPr>
        <a:xfrm>
          <a:off x="3746500" y="641993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169016</xdr:rowOff>
    </xdr:from>
    <xdr:ext cx="534377" cy="259045"/>
    <xdr:sp textlink="">
      <xdr:nvSpPr>
        <xdr:cNvPr id="82" name="テキスト ボックス 81"/>
        <xdr:cNvSpPr txBox="1"/>
      </xdr:nvSpPr>
      <xdr:spPr>
        <a:xfrm>
          <a:off x="3530111" y="651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103213</xdr:rowOff>
    </xdr:from>
    <xdr:to>
      <xdr:col>15</xdr:col>
      <xdr:colOff>101600</xdr:colOff>
      <xdr:row>38</xdr:row>
      <xdr:rowOff>33363</xdr:rowOff>
    </xdr:to>
    <xdr:sp textlink="">
      <xdr:nvSpPr>
        <xdr:cNvPr id="83" name="楕円 82"/>
        <xdr:cNvSpPr/>
      </xdr:nvSpPr>
      <xdr:spPr>
        <a:xfrm>
          <a:off x="2857500" y="6446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24490</xdr:rowOff>
    </xdr:from>
    <xdr:ext cx="534377" cy="259045"/>
    <xdr:sp textlink="">
      <xdr:nvSpPr>
        <xdr:cNvPr id="84" name="テキスト ボックス 83"/>
        <xdr:cNvSpPr txBox="1"/>
      </xdr:nvSpPr>
      <xdr:spPr>
        <a:xfrm>
          <a:off x="2641111" y="6539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112128</xdr:rowOff>
    </xdr:from>
    <xdr:to>
      <xdr:col>10</xdr:col>
      <xdr:colOff>165100</xdr:colOff>
      <xdr:row>38</xdr:row>
      <xdr:rowOff>42278</xdr:rowOff>
    </xdr:to>
    <xdr:sp textlink="">
      <xdr:nvSpPr>
        <xdr:cNvPr id="85" name="楕円 84"/>
        <xdr:cNvSpPr/>
      </xdr:nvSpPr>
      <xdr:spPr>
        <a:xfrm>
          <a:off x="1968500" y="6455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33405</xdr:rowOff>
    </xdr:from>
    <xdr:ext cx="534377" cy="259045"/>
    <xdr:sp textlink="">
      <xdr:nvSpPr>
        <xdr:cNvPr id="86" name="テキスト ボックス 85"/>
        <xdr:cNvSpPr txBox="1"/>
      </xdr:nvSpPr>
      <xdr:spPr>
        <a:xfrm>
          <a:off x="1752111" y="6548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109055</xdr:rowOff>
    </xdr:from>
    <xdr:to>
      <xdr:col>6</xdr:col>
      <xdr:colOff>38100</xdr:colOff>
      <xdr:row>38</xdr:row>
      <xdr:rowOff>39205</xdr:rowOff>
    </xdr:to>
    <xdr:sp textlink="">
      <xdr:nvSpPr>
        <xdr:cNvPr id="87" name="楕円 86"/>
        <xdr:cNvSpPr/>
      </xdr:nvSpPr>
      <xdr:spPr>
        <a:xfrm>
          <a:off x="1079500" y="6452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30332</xdr:rowOff>
    </xdr:from>
    <xdr:ext cx="534377" cy="259045"/>
    <xdr:sp textlink="">
      <xdr:nvSpPr>
        <xdr:cNvPr id="88" name="テキスト ボックス 87"/>
        <xdr:cNvSpPr txBox="1"/>
      </xdr:nvSpPr>
      <xdr:spPr>
        <a:xfrm>
          <a:off x="863111" y="6545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textlink="">
      <xdr:nvSpPr>
        <xdr:cNvPr id="100" name="テキスト ボックス 99"/>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textlink="">
      <xdr:nvSpPr>
        <xdr:cNvPr id="102" name="テキスト ボックス 101"/>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textlink="">
      <xdr:nvSpPr>
        <xdr:cNvPr id="104" name="テキスト ボックス 103"/>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textlink="">
      <xdr:nvSpPr>
        <xdr:cNvPr id="106" name="テキスト ボックス 105"/>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81776</xdr:rowOff>
    </xdr:from>
    <xdr:to>
      <xdr:col>24</xdr:col>
      <xdr:colOff>62865</xdr:colOff>
      <xdr:row>58</xdr:row>
      <xdr:rowOff>113180</xdr:rowOff>
    </xdr:to>
    <xdr:cxnSp macro="">
      <xdr:nvCxnSpPr>
        <xdr:cNvPr id="110" name="直線コネクタ 109"/>
        <xdr:cNvCxnSpPr/>
      </xdr:nvCxnSpPr>
      <xdr:spPr>
        <a:xfrm flipV="1">
          <a:off x="4633595" y="8654276"/>
          <a:ext cx="1270" cy="1403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117007</xdr:rowOff>
    </xdr:from>
    <xdr:ext cx="599010" cy="259045"/>
    <xdr:sp textlink="">
      <xdr:nvSpPr>
        <xdr:cNvPr id="111" name="総務費最小値テキスト"/>
        <xdr:cNvSpPr txBox="1"/>
      </xdr:nvSpPr>
      <xdr:spPr>
        <a:xfrm>
          <a:off x="4686300" y="10061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113180</xdr:rowOff>
    </xdr:from>
    <xdr:to>
      <xdr:col>24</xdr:col>
      <xdr:colOff>152400</xdr:colOff>
      <xdr:row>58</xdr:row>
      <xdr:rowOff>113180</xdr:rowOff>
    </xdr:to>
    <xdr:cxnSp macro="">
      <xdr:nvCxnSpPr>
        <xdr:cNvPr id="112" name="直線コネクタ 111"/>
        <xdr:cNvCxnSpPr/>
      </xdr:nvCxnSpPr>
      <xdr:spPr>
        <a:xfrm>
          <a:off x="4546600" y="1005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28453</xdr:rowOff>
    </xdr:from>
    <xdr:ext cx="690189" cy="259045"/>
    <xdr:sp textlink="">
      <xdr:nvSpPr>
        <xdr:cNvPr id="113" name="総務費最大値テキスト"/>
        <xdr:cNvSpPr txBox="1"/>
      </xdr:nvSpPr>
      <xdr:spPr>
        <a:xfrm>
          <a:off x="4686300" y="84295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6,253,387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81776</xdr:rowOff>
    </xdr:from>
    <xdr:to>
      <xdr:col>24</xdr:col>
      <xdr:colOff>152400</xdr:colOff>
      <xdr:row>50</xdr:row>
      <xdr:rowOff>81776</xdr:rowOff>
    </xdr:to>
    <xdr:cxnSp macro="">
      <xdr:nvCxnSpPr>
        <xdr:cNvPr id="114" name="直線コネクタ 113"/>
        <xdr:cNvCxnSpPr/>
      </xdr:nvCxnSpPr>
      <xdr:spPr>
        <a:xfrm>
          <a:off x="4546600" y="8654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73449</xdr:rowOff>
    </xdr:from>
    <xdr:to>
      <xdr:col>24</xdr:col>
      <xdr:colOff>63500</xdr:colOff>
      <xdr:row>58</xdr:row>
      <xdr:rowOff>80763</xdr:rowOff>
    </xdr:to>
    <xdr:cxnSp macro="">
      <xdr:nvCxnSpPr>
        <xdr:cNvPr id="115" name="直線コネクタ 114"/>
        <xdr:cNvCxnSpPr/>
      </xdr:nvCxnSpPr>
      <xdr:spPr>
        <a:xfrm>
          <a:off x="3797300" y="10017549"/>
          <a:ext cx="838200" cy="7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12035</xdr:rowOff>
    </xdr:from>
    <xdr:ext cx="599010" cy="259045"/>
    <xdr:sp textlink="">
      <xdr:nvSpPr>
        <xdr:cNvPr id="116" name="総務費平均値テキスト"/>
        <xdr:cNvSpPr txBox="1"/>
      </xdr:nvSpPr>
      <xdr:spPr>
        <a:xfrm>
          <a:off x="4686300" y="97846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160608</xdr:rowOff>
    </xdr:from>
    <xdr:to>
      <xdr:col>24</xdr:col>
      <xdr:colOff>114300</xdr:colOff>
      <xdr:row>58</xdr:row>
      <xdr:rowOff>90758</xdr:rowOff>
    </xdr:to>
    <xdr:sp textlink="">
      <xdr:nvSpPr>
        <xdr:cNvPr id="117" name="フローチャート: 判断 116"/>
        <xdr:cNvSpPr/>
      </xdr:nvSpPr>
      <xdr:spPr>
        <a:xfrm>
          <a:off x="4584700" y="993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58714</xdr:rowOff>
    </xdr:from>
    <xdr:to>
      <xdr:col>19</xdr:col>
      <xdr:colOff>177800</xdr:colOff>
      <xdr:row>58</xdr:row>
      <xdr:rowOff>73449</xdr:rowOff>
    </xdr:to>
    <xdr:cxnSp macro="">
      <xdr:nvCxnSpPr>
        <xdr:cNvPr id="118" name="直線コネクタ 117"/>
        <xdr:cNvCxnSpPr/>
      </xdr:nvCxnSpPr>
      <xdr:spPr>
        <a:xfrm>
          <a:off x="2908300" y="10002814"/>
          <a:ext cx="889000" cy="14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155189</xdr:rowOff>
    </xdr:from>
    <xdr:to>
      <xdr:col>20</xdr:col>
      <xdr:colOff>38100</xdr:colOff>
      <xdr:row>58</xdr:row>
      <xdr:rowOff>85339</xdr:rowOff>
    </xdr:to>
    <xdr:sp textlink="">
      <xdr:nvSpPr>
        <xdr:cNvPr id="119" name="フローチャート: 判断 118"/>
        <xdr:cNvSpPr/>
      </xdr:nvSpPr>
      <xdr:spPr>
        <a:xfrm>
          <a:off x="3746500" y="992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101866</xdr:rowOff>
    </xdr:from>
    <xdr:ext cx="599010" cy="259045"/>
    <xdr:sp textlink="">
      <xdr:nvSpPr>
        <xdr:cNvPr id="120" name="テキスト ボックス 119"/>
        <xdr:cNvSpPr txBox="1"/>
      </xdr:nvSpPr>
      <xdr:spPr>
        <a:xfrm>
          <a:off x="3497795" y="9703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52884</xdr:rowOff>
    </xdr:from>
    <xdr:to>
      <xdr:col>15</xdr:col>
      <xdr:colOff>50800</xdr:colOff>
      <xdr:row>58</xdr:row>
      <xdr:rowOff>58714</xdr:rowOff>
    </xdr:to>
    <xdr:cxnSp macro="">
      <xdr:nvCxnSpPr>
        <xdr:cNvPr id="121" name="直線コネクタ 120"/>
        <xdr:cNvCxnSpPr/>
      </xdr:nvCxnSpPr>
      <xdr:spPr>
        <a:xfrm>
          <a:off x="2019300" y="9996984"/>
          <a:ext cx="889000" cy="5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138929</xdr:rowOff>
    </xdr:from>
    <xdr:to>
      <xdr:col>15</xdr:col>
      <xdr:colOff>101600</xdr:colOff>
      <xdr:row>58</xdr:row>
      <xdr:rowOff>69079</xdr:rowOff>
    </xdr:to>
    <xdr:sp textlink="">
      <xdr:nvSpPr>
        <xdr:cNvPr id="122" name="フローチャート: 判断 121"/>
        <xdr:cNvSpPr/>
      </xdr:nvSpPr>
      <xdr:spPr>
        <a:xfrm>
          <a:off x="2857500" y="9911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85606</xdr:rowOff>
    </xdr:from>
    <xdr:ext cx="599010" cy="259045"/>
    <xdr:sp textlink="">
      <xdr:nvSpPr>
        <xdr:cNvPr id="123" name="テキスト ボックス 122"/>
        <xdr:cNvSpPr txBox="1"/>
      </xdr:nvSpPr>
      <xdr:spPr>
        <a:xfrm>
          <a:off x="2608795" y="9686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52884</xdr:rowOff>
    </xdr:from>
    <xdr:to>
      <xdr:col>10</xdr:col>
      <xdr:colOff>114300</xdr:colOff>
      <xdr:row>58</xdr:row>
      <xdr:rowOff>85346</xdr:rowOff>
    </xdr:to>
    <xdr:cxnSp macro="">
      <xdr:nvCxnSpPr>
        <xdr:cNvPr id="124" name="直線コネクタ 123"/>
        <xdr:cNvCxnSpPr/>
      </xdr:nvCxnSpPr>
      <xdr:spPr>
        <a:xfrm flipV="1">
          <a:off x="1130300" y="9996984"/>
          <a:ext cx="889000" cy="32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154878</xdr:rowOff>
    </xdr:from>
    <xdr:to>
      <xdr:col>10</xdr:col>
      <xdr:colOff>165100</xdr:colOff>
      <xdr:row>58</xdr:row>
      <xdr:rowOff>85028</xdr:rowOff>
    </xdr:to>
    <xdr:sp textlink="">
      <xdr:nvSpPr>
        <xdr:cNvPr id="125" name="フローチャート: 判断 124"/>
        <xdr:cNvSpPr/>
      </xdr:nvSpPr>
      <xdr:spPr>
        <a:xfrm>
          <a:off x="1968500" y="992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101555</xdr:rowOff>
    </xdr:from>
    <xdr:ext cx="599010" cy="259045"/>
    <xdr:sp textlink="">
      <xdr:nvSpPr>
        <xdr:cNvPr id="126" name="テキスト ボックス 125"/>
        <xdr:cNvSpPr txBox="1"/>
      </xdr:nvSpPr>
      <xdr:spPr>
        <a:xfrm>
          <a:off x="1719795" y="9702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13150</xdr:rowOff>
    </xdr:from>
    <xdr:to>
      <xdr:col>6</xdr:col>
      <xdr:colOff>38100</xdr:colOff>
      <xdr:row>58</xdr:row>
      <xdr:rowOff>114750</xdr:rowOff>
    </xdr:to>
    <xdr:sp textlink="">
      <xdr:nvSpPr>
        <xdr:cNvPr id="127" name="フローチャート: 判断 126"/>
        <xdr:cNvSpPr/>
      </xdr:nvSpPr>
      <xdr:spPr>
        <a:xfrm>
          <a:off x="1079500" y="995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131277</xdr:rowOff>
    </xdr:from>
    <xdr:ext cx="599010" cy="259045"/>
    <xdr:sp textlink="">
      <xdr:nvSpPr>
        <xdr:cNvPr id="128" name="テキスト ボックス 127"/>
        <xdr:cNvSpPr txBox="1"/>
      </xdr:nvSpPr>
      <xdr:spPr>
        <a:xfrm>
          <a:off x="830795" y="9732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29963</xdr:rowOff>
    </xdr:from>
    <xdr:to>
      <xdr:col>24</xdr:col>
      <xdr:colOff>114300</xdr:colOff>
      <xdr:row>58</xdr:row>
      <xdr:rowOff>131563</xdr:rowOff>
    </xdr:to>
    <xdr:sp textlink="">
      <xdr:nvSpPr>
        <xdr:cNvPr id="134" name="楕円 133"/>
        <xdr:cNvSpPr/>
      </xdr:nvSpPr>
      <xdr:spPr>
        <a:xfrm>
          <a:off x="4584700" y="9974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139036</xdr:rowOff>
    </xdr:from>
    <xdr:ext cx="599010" cy="259045"/>
    <xdr:sp textlink="">
      <xdr:nvSpPr>
        <xdr:cNvPr id="135" name="総務費該当値テキスト"/>
        <xdr:cNvSpPr txBox="1"/>
      </xdr:nvSpPr>
      <xdr:spPr>
        <a:xfrm>
          <a:off x="4686300" y="9911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22649</xdr:rowOff>
    </xdr:from>
    <xdr:to>
      <xdr:col>20</xdr:col>
      <xdr:colOff>38100</xdr:colOff>
      <xdr:row>58</xdr:row>
      <xdr:rowOff>124249</xdr:rowOff>
    </xdr:to>
    <xdr:sp textlink="">
      <xdr:nvSpPr>
        <xdr:cNvPr id="136" name="楕円 135"/>
        <xdr:cNvSpPr/>
      </xdr:nvSpPr>
      <xdr:spPr>
        <a:xfrm>
          <a:off x="3746500" y="9966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115376</xdr:rowOff>
    </xdr:from>
    <xdr:ext cx="599010" cy="259045"/>
    <xdr:sp textlink="">
      <xdr:nvSpPr>
        <xdr:cNvPr id="137" name="テキスト ボックス 136"/>
        <xdr:cNvSpPr txBox="1"/>
      </xdr:nvSpPr>
      <xdr:spPr>
        <a:xfrm>
          <a:off x="3497795" y="10059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7914</xdr:rowOff>
    </xdr:from>
    <xdr:to>
      <xdr:col>15</xdr:col>
      <xdr:colOff>101600</xdr:colOff>
      <xdr:row>58</xdr:row>
      <xdr:rowOff>109514</xdr:rowOff>
    </xdr:to>
    <xdr:sp textlink="">
      <xdr:nvSpPr>
        <xdr:cNvPr id="138" name="楕円 137"/>
        <xdr:cNvSpPr/>
      </xdr:nvSpPr>
      <xdr:spPr>
        <a:xfrm>
          <a:off x="2857500" y="9952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100641</xdr:rowOff>
    </xdr:from>
    <xdr:ext cx="599010" cy="259045"/>
    <xdr:sp textlink="">
      <xdr:nvSpPr>
        <xdr:cNvPr id="139" name="テキスト ボックス 138"/>
        <xdr:cNvSpPr txBox="1"/>
      </xdr:nvSpPr>
      <xdr:spPr>
        <a:xfrm>
          <a:off x="2608795" y="10044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2084</xdr:rowOff>
    </xdr:from>
    <xdr:to>
      <xdr:col>10</xdr:col>
      <xdr:colOff>165100</xdr:colOff>
      <xdr:row>58</xdr:row>
      <xdr:rowOff>103684</xdr:rowOff>
    </xdr:to>
    <xdr:sp textlink="">
      <xdr:nvSpPr>
        <xdr:cNvPr id="140" name="楕円 139"/>
        <xdr:cNvSpPr/>
      </xdr:nvSpPr>
      <xdr:spPr>
        <a:xfrm>
          <a:off x="1968500" y="9946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94811</xdr:rowOff>
    </xdr:from>
    <xdr:ext cx="599010" cy="259045"/>
    <xdr:sp textlink="">
      <xdr:nvSpPr>
        <xdr:cNvPr id="141" name="テキスト ボックス 140"/>
        <xdr:cNvSpPr txBox="1"/>
      </xdr:nvSpPr>
      <xdr:spPr>
        <a:xfrm>
          <a:off x="1719795" y="10038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34546</xdr:rowOff>
    </xdr:from>
    <xdr:to>
      <xdr:col>6</xdr:col>
      <xdr:colOff>38100</xdr:colOff>
      <xdr:row>58</xdr:row>
      <xdr:rowOff>136146</xdr:rowOff>
    </xdr:to>
    <xdr:sp textlink="">
      <xdr:nvSpPr>
        <xdr:cNvPr id="142" name="楕円 141"/>
        <xdr:cNvSpPr/>
      </xdr:nvSpPr>
      <xdr:spPr>
        <a:xfrm>
          <a:off x="1079500" y="9978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127273</xdr:rowOff>
    </xdr:from>
    <xdr:ext cx="599010" cy="259045"/>
    <xdr:sp textlink="">
      <xdr:nvSpPr>
        <xdr:cNvPr id="143" name="テキスト ボックス 142"/>
        <xdr:cNvSpPr txBox="1"/>
      </xdr:nvSpPr>
      <xdr:spPr>
        <a:xfrm>
          <a:off x="830795" y="10071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textlink="">
      <xdr:nvSpPr>
        <xdr:cNvPr id="154" name="テキスト ボックス 153"/>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5" name="直線コネクタ 154"/>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textlink="">
      <xdr:nvSpPr>
        <xdr:cNvPr id="156" name="テキスト ボックス 155"/>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7" name="直線コネクタ 156"/>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textlink="">
      <xdr:nvSpPr>
        <xdr:cNvPr id="158" name="テキスト ボックス 157"/>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9" name="直線コネクタ 158"/>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textlink="">
      <xdr:nvSpPr>
        <xdr:cNvPr id="160" name="テキスト ボックス 159"/>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1" name="直線コネクタ 160"/>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textlink="">
      <xdr:nvSpPr>
        <xdr:cNvPr id="162" name="テキスト ボックス 161"/>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3" name="直線コネクタ 162"/>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textlink="">
      <xdr:nvSpPr>
        <xdr:cNvPr id="164" name="テキスト ボックス 163"/>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5" name="直線コネクタ 164"/>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textlink="">
      <xdr:nvSpPr>
        <xdr:cNvPr id="166" name="テキスト ボックス 165"/>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113898</xdr:rowOff>
    </xdr:from>
    <xdr:to>
      <xdr:col>24</xdr:col>
      <xdr:colOff>62865</xdr:colOff>
      <xdr:row>78</xdr:row>
      <xdr:rowOff>50687</xdr:rowOff>
    </xdr:to>
    <xdr:cxnSp macro="">
      <xdr:nvCxnSpPr>
        <xdr:cNvPr id="170" name="直線コネクタ 169"/>
        <xdr:cNvCxnSpPr/>
      </xdr:nvCxnSpPr>
      <xdr:spPr>
        <a:xfrm flipV="1">
          <a:off x="4633595" y="11943948"/>
          <a:ext cx="1270" cy="1479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54514</xdr:rowOff>
    </xdr:from>
    <xdr:ext cx="599010" cy="259045"/>
    <xdr:sp textlink="">
      <xdr:nvSpPr>
        <xdr:cNvPr id="171" name="民生費最小値テキスト"/>
        <xdr:cNvSpPr txBox="1"/>
      </xdr:nvSpPr>
      <xdr:spPr>
        <a:xfrm>
          <a:off x="4686300" y="13427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50687</xdr:rowOff>
    </xdr:from>
    <xdr:to>
      <xdr:col>24</xdr:col>
      <xdr:colOff>152400</xdr:colOff>
      <xdr:row>78</xdr:row>
      <xdr:rowOff>50687</xdr:rowOff>
    </xdr:to>
    <xdr:cxnSp macro="">
      <xdr:nvCxnSpPr>
        <xdr:cNvPr id="172" name="直線コネクタ 171"/>
        <xdr:cNvCxnSpPr/>
      </xdr:nvCxnSpPr>
      <xdr:spPr>
        <a:xfrm>
          <a:off x="4546600" y="13423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60575</xdr:rowOff>
    </xdr:from>
    <xdr:ext cx="599010" cy="259045"/>
    <xdr:sp textlink="">
      <xdr:nvSpPr>
        <xdr:cNvPr id="173" name="民生費最大値テキスト"/>
        <xdr:cNvSpPr txBox="1"/>
      </xdr:nvSpPr>
      <xdr:spPr>
        <a:xfrm>
          <a:off x="4686300" y="11719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620,401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113898</xdr:rowOff>
    </xdr:from>
    <xdr:to>
      <xdr:col>24</xdr:col>
      <xdr:colOff>152400</xdr:colOff>
      <xdr:row>69</xdr:row>
      <xdr:rowOff>113898</xdr:rowOff>
    </xdr:to>
    <xdr:cxnSp macro="">
      <xdr:nvCxnSpPr>
        <xdr:cNvPr id="174" name="直線コネクタ 173"/>
        <xdr:cNvCxnSpPr/>
      </xdr:nvCxnSpPr>
      <xdr:spPr>
        <a:xfrm>
          <a:off x="4546600" y="1194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98924</xdr:rowOff>
    </xdr:from>
    <xdr:to>
      <xdr:col>24</xdr:col>
      <xdr:colOff>63500</xdr:colOff>
      <xdr:row>75</xdr:row>
      <xdr:rowOff>142818</xdr:rowOff>
    </xdr:to>
    <xdr:cxnSp macro="">
      <xdr:nvCxnSpPr>
        <xdr:cNvPr id="175" name="直線コネクタ 174"/>
        <xdr:cNvCxnSpPr/>
      </xdr:nvCxnSpPr>
      <xdr:spPr>
        <a:xfrm flipV="1">
          <a:off x="3797300" y="12957674"/>
          <a:ext cx="838200" cy="43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123595</xdr:rowOff>
    </xdr:from>
    <xdr:ext cx="599010" cy="259045"/>
    <xdr:sp textlink="">
      <xdr:nvSpPr>
        <xdr:cNvPr id="176" name="民生費平均値テキスト"/>
        <xdr:cNvSpPr txBox="1"/>
      </xdr:nvSpPr>
      <xdr:spPr>
        <a:xfrm>
          <a:off x="4686300" y="129823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145168</xdr:rowOff>
    </xdr:from>
    <xdr:to>
      <xdr:col>24</xdr:col>
      <xdr:colOff>114300</xdr:colOff>
      <xdr:row>76</xdr:row>
      <xdr:rowOff>75318</xdr:rowOff>
    </xdr:to>
    <xdr:sp textlink="">
      <xdr:nvSpPr>
        <xdr:cNvPr id="177" name="フローチャート: 判断 176"/>
        <xdr:cNvSpPr/>
      </xdr:nvSpPr>
      <xdr:spPr>
        <a:xfrm>
          <a:off x="4584700" y="13003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142818</xdr:rowOff>
    </xdr:from>
    <xdr:to>
      <xdr:col>19</xdr:col>
      <xdr:colOff>177800</xdr:colOff>
      <xdr:row>76</xdr:row>
      <xdr:rowOff>58965</xdr:rowOff>
    </xdr:to>
    <xdr:cxnSp macro="">
      <xdr:nvCxnSpPr>
        <xdr:cNvPr id="178" name="直線コネクタ 177"/>
        <xdr:cNvCxnSpPr/>
      </xdr:nvCxnSpPr>
      <xdr:spPr>
        <a:xfrm flipV="1">
          <a:off x="2908300" y="13001568"/>
          <a:ext cx="889000" cy="87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45904</xdr:rowOff>
    </xdr:from>
    <xdr:to>
      <xdr:col>20</xdr:col>
      <xdr:colOff>38100</xdr:colOff>
      <xdr:row>76</xdr:row>
      <xdr:rowOff>147504</xdr:rowOff>
    </xdr:to>
    <xdr:sp textlink="">
      <xdr:nvSpPr>
        <xdr:cNvPr id="179" name="フローチャート: 判断 178"/>
        <xdr:cNvSpPr/>
      </xdr:nvSpPr>
      <xdr:spPr>
        <a:xfrm>
          <a:off x="3746500" y="1307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138631</xdr:rowOff>
    </xdr:from>
    <xdr:ext cx="599010" cy="259045"/>
    <xdr:sp textlink="">
      <xdr:nvSpPr>
        <xdr:cNvPr id="180" name="テキスト ボックス 179"/>
        <xdr:cNvSpPr txBox="1"/>
      </xdr:nvSpPr>
      <xdr:spPr>
        <a:xfrm>
          <a:off x="3497795" y="13168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58965</xdr:rowOff>
    </xdr:from>
    <xdr:to>
      <xdr:col>15</xdr:col>
      <xdr:colOff>50800</xdr:colOff>
      <xdr:row>76</xdr:row>
      <xdr:rowOff>111739</xdr:rowOff>
    </xdr:to>
    <xdr:cxnSp macro="">
      <xdr:nvCxnSpPr>
        <xdr:cNvPr id="181" name="直線コネクタ 180"/>
        <xdr:cNvCxnSpPr/>
      </xdr:nvCxnSpPr>
      <xdr:spPr>
        <a:xfrm flipV="1">
          <a:off x="2019300" y="13089165"/>
          <a:ext cx="889000" cy="52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48617</xdr:rowOff>
    </xdr:from>
    <xdr:to>
      <xdr:col>15</xdr:col>
      <xdr:colOff>101600</xdr:colOff>
      <xdr:row>76</xdr:row>
      <xdr:rowOff>150217</xdr:rowOff>
    </xdr:to>
    <xdr:sp textlink="">
      <xdr:nvSpPr>
        <xdr:cNvPr id="182" name="フローチャート: 判断 181"/>
        <xdr:cNvSpPr/>
      </xdr:nvSpPr>
      <xdr:spPr>
        <a:xfrm>
          <a:off x="2857500" y="1307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141344</xdr:rowOff>
    </xdr:from>
    <xdr:ext cx="599010" cy="259045"/>
    <xdr:sp textlink="">
      <xdr:nvSpPr>
        <xdr:cNvPr id="183" name="テキスト ボックス 182"/>
        <xdr:cNvSpPr txBox="1"/>
      </xdr:nvSpPr>
      <xdr:spPr>
        <a:xfrm>
          <a:off x="2608795" y="13171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133440</xdr:rowOff>
    </xdr:from>
    <xdr:to>
      <xdr:col>10</xdr:col>
      <xdr:colOff>114300</xdr:colOff>
      <xdr:row>76</xdr:row>
      <xdr:rowOff>111739</xdr:rowOff>
    </xdr:to>
    <xdr:cxnSp macro="">
      <xdr:nvCxnSpPr>
        <xdr:cNvPr id="184" name="直線コネクタ 183"/>
        <xdr:cNvCxnSpPr/>
      </xdr:nvCxnSpPr>
      <xdr:spPr>
        <a:xfrm>
          <a:off x="1130300" y="12820740"/>
          <a:ext cx="889000" cy="321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81011</xdr:rowOff>
    </xdr:from>
    <xdr:to>
      <xdr:col>10</xdr:col>
      <xdr:colOff>165100</xdr:colOff>
      <xdr:row>77</xdr:row>
      <xdr:rowOff>11161</xdr:rowOff>
    </xdr:to>
    <xdr:sp textlink="">
      <xdr:nvSpPr>
        <xdr:cNvPr id="185" name="フローチャート: 判断 184"/>
        <xdr:cNvSpPr/>
      </xdr:nvSpPr>
      <xdr:spPr>
        <a:xfrm>
          <a:off x="1968500" y="1311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2288</xdr:rowOff>
    </xdr:from>
    <xdr:ext cx="599010" cy="259045"/>
    <xdr:sp textlink="">
      <xdr:nvSpPr>
        <xdr:cNvPr id="186" name="テキスト ボックス 185"/>
        <xdr:cNvSpPr txBox="1"/>
      </xdr:nvSpPr>
      <xdr:spPr>
        <a:xfrm>
          <a:off x="1719795" y="13203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120583</xdr:rowOff>
    </xdr:from>
    <xdr:to>
      <xdr:col>6</xdr:col>
      <xdr:colOff>38100</xdr:colOff>
      <xdr:row>77</xdr:row>
      <xdr:rowOff>50733</xdr:rowOff>
    </xdr:to>
    <xdr:sp textlink="">
      <xdr:nvSpPr>
        <xdr:cNvPr id="187" name="フローチャート: 判断 186"/>
        <xdr:cNvSpPr/>
      </xdr:nvSpPr>
      <xdr:spPr>
        <a:xfrm>
          <a:off x="1079500" y="1315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41860</xdr:rowOff>
    </xdr:from>
    <xdr:ext cx="599010" cy="259045"/>
    <xdr:sp textlink="">
      <xdr:nvSpPr>
        <xdr:cNvPr id="188" name="テキスト ボックス 187"/>
        <xdr:cNvSpPr txBox="1"/>
      </xdr:nvSpPr>
      <xdr:spPr>
        <a:xfrm>
          <a:off x="830795" y="13243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48124</xdr:rowOff>
    </xdr:from>
    <xdr:to>
      <xdr:col>24</xdr:col>
      <xdr:colOff>114300</xdr:colOff>
      <xdr:row>75</xdr:row>
      <xdr:rowOff>149724</xdr:rowOff>
    </xdr:to>
    <xdr:sp textlink="">
      <xdr:nvSpPr>
        <xdr:cNvPr id="194" name="楕円 193"/>
        <xdr:cNvSpPr/>
      </xdr:nvSpPr>
      <xdr:spPr>
        <a:xfrm>
          <a:off x="4584700" y="12906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71001</xdr:rowOff>
    </xdr:from>
    <xdr:ext cx="599010" cy="259045"/>
    <xdr:sp textlink="">
      <xdr:nvSpPr>
        <xdr:cNvPr id="195" name="民生費該当値テキスト"/>
        <xdr:cNvSpPr txBox="1"/>
      </xdr:nvSpPr>
      <xdr:spPr>
        <a:xfrm>
          <a:off x="4686300" y="12758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92018</xdr:rowOff>
    </xdr:from>
    <xdr:to>
      <xdr:col>20</xdr:col>
      <xdr:colOff>38100</xdr:colOff>
      <xdr:row>76</xdr:row>
      <xdr:rowOff>22169</xdr:rowOff>
    </xdr:to>
    <xdr:sp textlink="">
      <xdr:nvSpPr>
        <xdr:cNvPr id="196" name="楕円 195"/>
        <xdr:cNvSpPr/>
      </xdr:nvSpPr>
      <xdr:spPr>
        <a:xfrm>
          <a:off x="3746500" y="129507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38695</xdr:rowOff>
    </xdr:from>
    <xdr:ext cx="599010" cy="259045"/>
    <xdr:sp textlink="">
      <xdr:nvSpPr>
        <xdr:cNvPr id="197" name="テキスト ボックス 196"/>
        <xdr:cNvSpPr txBox="1"/>
      </xdr:nvSpPr>
      <xdr:spPr>
        <a:xfrm>
          <a:off x="3497795" y="12725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8165</xdr:rowOff>
    </xdr:from>
    <xdr:to>
      <xdr:col>15</xdr:col>
      <xdr:colOff>101600</xdr:colOff>
      <xdr:row>76</xdr:row>
      <xdr:rowOff>109765</xdr:rowOff>
    </xdr:to>
    <xdr:sp textlink="">
      <xdr:nvSpPr>
        <xdr:cNvPr id="198" name="楕円 197"/>
        <xdr:cNvSpPr/>
      </xdr:nvSpPr>
      <xdr:spPr>
        <a:xfrm>
          <a:off x="2857500" y="13038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126292</xdr:rowOff>
    </xdr:from>
    <xdr:ext cx="599010" cy="259045"/>
    <xdr:sp textlink="">
      <xdr:nvSpPr>
        <xdr:cNvPr id="199" name="テキスト ボックス 198"/>
        <xdr:cNvSpPr txBox="1"/>
      </xdr:nvSpPr>
      <xdr:spPr>
        <a:xfrm>
          <a:off x="2608795" y="12813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60939</xdr:rowOff>
    </xdr:from>
    <xdr:to>
      <xdr:col>10</xdr:col>
      <xdr:colOff>165100</xdr:colOff>
      <xdr:row>76</xdr:row>
      <xdr:rowOff>162539</xdr:rowOff>
    </xdr:to>
    <xdr:sp textlink="">
      <xdr:nvSpPr>
        <xdr:cNvPr id="200" name="楕円 199"/>
        <xdr:cNvSpPr/>
      </xdr:nvSpPr>
      <xdr:spPr>
        <a:xfrm>
          <a:off x="1968500" y="13091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7616</xdr:rowOff>
    </xdr:from>
    <xdr:ext cx="599010" cy="259045"/>
    <xdr:sp textlink="">
      <xdr:nvSpPr>
        <xdr:cNvPr id="201" name="テキスト ボックス 200"/>
        <xdr:cNvSpPr txBox="1"/>
      </xdr:nvSpPr>
      <xdr:spPr>
        <a:xfrm>
          <a:off x="1719795" y="12866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82640</xdr:rowOff>
    </xdr:from>
    <xdr:to>
      <xdr:col>6</xdr:col>
      <xdr:colOff>38100</xdr:colOff>
      <xdr:row>75</xdr:row>
      <xdr:rowOff>12790</xdr:rowOff>
    </xdr:to>
    <xdr:sp textlink="">
      <xdr:nvSpPr>
        <xdr:cNvPr id="202" name="楕円 201"/>
        <xdr:cNvSpPr/>
      </xdr:nvSpPr>
      <xdr:spPr>
        <a:xfrm>
          <a:off x="1079500" y="1276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29317</xdr:rowOff>
    </xdr:from>
    <xdr:ext cx="599010" cy="259045"/>
    <xdr:sp textlink="">
      <xdr:nvSpPr>
        <xdr:cNvPr id="203" name="テキスト ボックス 202"/>
        <xdr:cNvSpPr txBox="1"/>
      </xdr:nvSpPr>
      <xdr:spPr>
        <a:xfrm>
          <a:off x="830795" y="12545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4" name="直線コネクタ 213"/>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textlink="">
      <xdr:nvSpPr>
        <xdr:cNvPr id="215" name="テキスト ボックス 214"/>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6" name="直線コネクタ 215"/>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textlink="">
      <xdr:nvSpPr>
        <xdr:cNvPr id="217" name="テキスト ボックス 216"/>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8" name="直線コネクタ 217"/>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textlink="">
      <xdr:nvSpPr>
        <xdr:cNvPr id="219" name="テキスト ボックス 218"/>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0" name="直線コネクタ 219"/>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textlink="">
      <xdr:nvSpPr>
        <xdr:cNvPr id="221" name="テキスト ボックス 220"/>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textlink="">
      <xdr:nvSpPr>
        <xdr:cNvPr id="223" name="テキスト ボックス 22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textlink="">
      <xdr:nvSpPr>
        <xdr:cNvPr id="224"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92872</xdr:rowOff>
    </xdr:from>
    <xdr:to>
      <xdr:col>24</xdr:col>
      <xdr:colOff>62865</xdr:colOff>
      <xdr:row>98</xdr:row>
      <xdr:rowOff>58916</xdr:rowOff>
    </xdr:to>
    <xdr:cxnSp macro="">
      <xdr:nvCxnSpPr>
        <xdr:cNvPr id="225" name="直線コネクタ 224"/>
        <xdr:cNvCxnSpPr/>
      </xdr:nvCxnSpPr>
      <xdr:spPr>
        <a:xfrm flipV="1">
          <a:off x="4633595" y="15523372"/>
          <a:ext cx="1270" cy="1337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62743</xdr:rowOff>
    </xdr:from>
    <xdr:ext cx="534377" cy="259045"/>
    <xdr:sp textlink="">
      <xdr:nvSpPr>
        <xdr:cNvPr id="226" name="衛生費最小値テキスト"/>
        <xdr:cNvSpPr txBox="1"/>
      </xdr:nvSpPr>
      <xdr:spPr>
        <a:xfrm>
          <a:off x="4686300" y="1686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58916</xdr:rowOff>
    </xdr:from>
    <xdr:to>
      <xdr:col>24</xdr:col>
      <xdr:colOff>152400</xdr:colOff>
      <xdr:row>98</xdr:row>
      <xdr:rowOff>58916</xdr:rowOff>
    </xdr:to>
    <xdr:cxnSp macro="">
      <xdr:nvCxnSpPr>
        <xdr:cNvPr id="227" name="直線コネクタ 226"/>
        <xdr:cNvCxnSpPr/>
      </xdr:nvCxnSpPr>
      <xdr:spPr>
        <a:xfrm>
          <a:off x="4546600" y="16861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39549</xdr:rowOff>
    </xdr:from>
    <xdr:ext cx="599010" cy="259045"/>
    <xdr:sp textlink="">
      <xdr:nvSpPr>
        <xdr:cNvPr id="228" name="衛生費最大値テキスト"/>
        <xdr:cNvSpPr txBox="1"/>
      </xdr:nvSpPr>
      <xdr:spPr>
        <a:xfrm>
          <a:off x="4686300" y="15298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620,485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92872</xdr:rowOff>
    </xdr:from>
    <xdr:to>
      <xdr:col>24</xdr:col>
      <xdr:colOff>152400</xdr:colOff>
      <xdr:row>90</xdr:row>
      <xdr:rowOff>92872</xdr:rowOff>
    </xdr:to>
    <xdr:cxnSp macro="">
      <xdr:nvCxnSpPr>
        <xdr:cNvPr id="229" name="直線コネクタ 228"/>
        <xdr:cNvCxnSpPr/>
      </xdr:nvCxnSpPr>
      <xdr:spPr>
        <a:xfrm>
          <a:off x="4546600" y="1552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132046</xdr:rowOff>
    </xdr:from>
    <xdr:to>
      <xdr:col>24</xdr:col>
      <xdr:colOff>63500</xdr:colOff>
      <xdr:row>96</xdr:row>
      <xdr:rowOff>137668</xdr:rowOff>
    </xdr:to>
    <xdr:cxnSp macro="">
      <xdr:nvCxnSpPr>
        <xdr:cNvPr id="230" name="直線コネクタ 229"/>
        <xdr:cNvCxnSpPr/>
      </xdr:nvCxnSpPr>
      <xdr:spPr>
        <a:xfrm flipV="1">
          <a:off x="3797300" y="16591246"/>
          <a:ext cx="838200" cy="5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97556</xdr:rowOff>
    </xdr:from>
    <xdr:ext cx="599010" cy="259045"/>
    <xdr:sp textlink="">
      <xdr:nvSpPr>
        <xdr:cNvPr id="231" name="衛生費平均値テキスト"/>
        <xdr:cNvSpPr txBox="1"/>
      </xdr:nvSpPr>
      <xdr:spPr>
        <a:xfrm>
          <a:off x="4686300" y="163853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74679</xdr:rowOff>
    </xdr:from>
    <xdr:to>
      <xdr:col>24</xdr:col>
      <xdr:colOff>114300</xdr:colOff>
      <xdr:row>97</xdr:row>
      <xdr:rowOff>4829</xdr:rowOff>
    </xdr:to>
    <xdr:sp textlink="">
      <xdr:nvSpPr>
        <xdr:cNvPr id="232" name="フローチャート: 判断 231"/>
        <xdr:cNvSpPr/>
      </xdr:nvSpPr>
      <xdr:spPr>
        <a:xfrm>
          <a:off x="4584700" y="1653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137668</xdr:rowOff>
    </xdr:from>
    <xdr:to>
      <xdr:col>19</xdr:col>
      <xdr:colOff>177800</xdr:colOff>
      <xdr:row>96</xdr:row>
      <xdr:rowOff>168627</xdr:rowOff>
    </xdr:to>
    <xdr:cxnSp macro="">
      <xdr:nvCxnSpPr>
        <xdr:cNvPr id="233" name="直線コネクタ 232"/>
        <xdr:cNvCxnSpPr/>
      </xdr:nvCxnSpPr>
      <xdr:spPr>
        <a:xfrm flipV="1">
          <a:off x="2908300" y="16596868"/>
          <a:ext cx="889000" cy="3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89323</xdr:rowOff>
    </xdr:from>
    <xdr:to>
      <xdr:col>20</xdr:col>
      <xdr:colOff>38100</xdr:colOff>
      <xdr:row>97</xdr:row>
      <xdr:rowOff>19473</xdr:rowOff>
    </xdr:to>
    <xdr:sp textlink="">
      <xdr:nvSpPr>
        <xdr:cNvPr id="234" name="フローチャート: 判断 233"/>
        <xdr:cNvSpPr/>
      </xdr:nvSpPr>
      <xdr:spPr>
        <a:xfrm>
          <a:off x="3746500" y="16548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10600</xdr:rowOff>
    </xdr:from>
    <xdr:ext cx="599010" cy="259045"/>
    <xdr:sp textlink="">
      <xdr:nvSpPr>
        <xdr:cNvPr id="235" name="テキスト ボックス 234"/>
        <xdr:cNvSpPr txBox="1"/>
      </xdr:nvSpPr>
      <xdr:spPr>
        <a:xfrm>
          <a:off x="3497795" y="16641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168627</xdr:rowOff>
    </xdr:from>
    <xdr:to>
      <xdr:col>15</xdr:col>
      <xdr:colOff>50800</xdr:colOff>
      <xdr:row>97</xdr:row>
      <xdr:rowOff>5708</xdr:rowOff>
    </xdr:to>
    <xdr:cxnSp macro="">
      <xdr:nvCxnSpPr>
        <xdr:cNvPr id="236" name="直線コネクタ 235"/>
        <xdr:cNvCxnSpPr/>
      </xdr:nvCxnSpPr>
      <xdr:spPr>
        <a:xfrm flipV="1">
          <a:off x="2019300" y="16627827"/>
          <a:ext cx="889000" cy="8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99735</xdr:rowOff>
    </xdr:from>
    <xdr:to>
      <xdr:col>15</xdr:col>
      <xdr:colOff>101600</xdr:colOff>
      <xdr:row>97</xdr:row>
      <xdr:rowOff>29885</xdr:rowOff>
    </xdr:to>
    <xdr:sp textlink="">
      <xdr:nvSpPr>
        <xdr:cNvPr id="237" name="フローチャート: 判断 236"/>
        <xdr:cNvSpPr/>
      </xdr:nvSpPr>
      <xdr:spPr>
        <a:xfrm>
          <a:off x="2857500" y="16558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46412</xdr:rowOff>
    </xdr:from>
    <xdr:ext cx="599010" cy="259045"/>
    <xdr:sp textlink="">
      <xdr:nvSpPr>
        <xdr:cNvPr id="238" name="テキスト ボックス 237"/>
        <xdr:cNvSpPr txBox="1"/>
      </xdr:nvSpPr>
      <xdr:spPr>
        <a:xfrm>
          <a:off x="2608795" y="16334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5708</xdr:rowOff>
    </xdr:from>
    <xdr:to>
      <xdr:col>10</xdr:col>
      <xdr:colOff>114300</xdr:colOff>
      <xdr:row>97</xdr:row>
      <xdr:rowOff>45107</xdr:rowOff>
    </xdr:to>
    <xdr:cxnSp macro="">
      <xdr:nvCxnSpPr>
        <xdr:cNvPr id="239" name="直線コネクタ 238"/>
        <xdr:cNvCxnSpPr/>
      </xdr:nvCxnSpPr>
      <xdr:spPr>
        <a:xfrm flipV="1">
          <a:off x="1130300" y="16636358"/>
          <a:ext cx="889000" cy="39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122918</xdr:rowOff>
    </xdr:from>
    <xdr:to>
      <xdr:col>10</xdr:col>
      <xdr:colOff>165100</xdr:colOff>
      <xdr:row>97</xdr:row>
      <xdr:rowOff>53068</xdr:rowOff>
    </xdr:to>
    <xdr:sp textlink="">
      <xdr:nvSpPr>
        <xdr:cNvPr id="240" name="フローチャート: 判断 239"/>
        <xdr:cNvSpPr/>
      </xdr:nvSpPr>
      <xdr:spPr>
        <a:xfrm>
          <a:off x="1968500" y="16582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69595</xdr:rowOff>
    </xdr:from>
    <xdr:ext cx="599010" cy="259045"/>
    <xdr:sp textlink="">
      <xdr:nvSpPr>
        <xdr:cNvPr id="241" name="テキスト ボックス 240"/>
        <xdr:cNvSpPr txBox="1"/>
      </xdr:nvSpPr>
      <xdr:spPr>
        <a:xfrm>
          <a:off x="1719795" y="16357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120952</xdr:rowOff>
    </xdr:from>
    <xdr:to>
      <xdr:col>6</xdr:col>
      <xdr:colOff>38100</xdr:colOff>
      <xdr:row>97</xdr:row>
      <xdr:rowOff>51102</xdr:rowOff>
    </xdr:to>
    <xdr:sp textlink="">
      <xdr:nvSpPr>
        <xdr:cNvPr id="242" name="フローチャート: 判断 241"/>
        <xdr:cNvSpPr/>
      </xdr:nvSpPr>
      <xdr:spPr>
        <a:xfrm>
          <a:off x="1079500" y="1658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67629</xdr:rowOff>
    </xdr:from>
    <xdr:ext cx="599010" cy="259045"/>
    <xdr:sp textlink="">
      <xdr:nvSpPr>
        <xdr:cNvPr id="243" name="テキスト ボックス 242"/>
        <xdr:cNvSpPr txBox="1"/>
      </xdr:nvSpPr>
      <xdr:spPr>
        <a:xfrm>
          <a:off x="830795" y="16355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textlink="">
      <xdr:nvSpPr>
        <xdr:cNvPr id="244" name="テキスト ボックス 24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textlink="">
      <xdr:nvSpPr>
        <xdr:cNvPr id="245" name="テキスト ボックス 24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textlink="">
      <xdr:nvSpPr>
        <xdr:cNvPr id="246" name="テキスト ボックス 24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textlink="">
      <xdr:nvSpPr>
        <xdr:cNvPr id="247" name="テキスト ボックス 24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textlink="">
      <xdr:nvSpPr>
        <xdr:cNvPr id="248" name="テキスト ボックス 24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81246</xdr:rowOff>
    </xdr:from>
    <xdr:to>
      <xdr:col>24</xdr:col>
      <xdr:colOff>114300</xdr:colOff>
      <xdr:row>97</xdr:row>
      <xdr:rowOff>11396</xdr:rowOff>
    </xdr:to>
    <xdr:sp textlink="">
      <xdr:nvSpPr>
        <xdr:cNvPr id="249" name="楕円 248"/>
        <xdr:cNvSpPr/>
      </xdr:nvSpPr>
      <xdr:spPr>
        <a:xfrm>
          <a:off x="4584700" y="16540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59673</xdr:rowOff>
    </xdr:from>
    <xdr:ext cx="599010" cy="259045"/>
    <xdr:sp textlink="">
      <xdr:nvSpPr>
        <xdr:cNvPr id="250" name="衛生費該当値テキスト"/>
        <xdr:cNvSpPr txBox="1"/>
      </xdr:nvSpPr>
      <xdr:spPr>
        <a:xfrm>
          <a:off x="4686300" y="16518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86868</xdr:rowOff>
    </xdr:from>
    <xdr:to>
      <xdr:col>20</xdr:col>
      <xdr:colOff>38100</xdr:colOff>
      <xdr:row>97</xdr:row>
      <xdr:rowOff>17018</xdr:rowOff>
    </xdr:to>
    <xdr:sp textlink="">
      <xdr:nvSpPr>
        <xdr:cNvPr id="251" name="楕円 250"/>
        <xdr:cNvSpPr/>
      </xdr:nvSpPr>
      <xdr:spPr>
        <a:xfrm>
          <a:off x="3746500" y="1654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33545</xdr:rowOff>
    </xdr:from>
    <xdr:ext cx="599010" cy="259045"/>
    <xdr:sp textlink="">
      <xdr:nvSpPr>
        <xdr:cNvPr id="252" name="テキスト ボックス 251"/>
        <xdr:cNvSpPr txBox="1"/>
      </xdr:nvSpPr>
      <xdr:spPr>
        <a:xfrm>
          <a:off x="3497795" y="16321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117827</xdr:rowOff>
    </xdr:from>
    <xdr:to>
      <xdr:col>15</xdr:col>
      <xdr:colOff>101600</xdr:colOff>
      <xdr:row>97</xdr:row>
      <xdr:rowOff>47977</xdr:rowOff>
    </xdr:to>
    <xdr:sp textlink="">
      <xdr:nvSpPr>
        <xdr:cNvPr id="253" name="楕円 252"/>
        <xdr:cNvSpPr/>
      </xdr:nvSpPr>
      <xdr:spPr>
        <a:xfrm>
          <a:off x="2857500" y="16577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39104</xdr:rowOff>
    </xdr:from>
    <xdr:ext cx="599010" cy="259045"/>
    <xdr:sp textlink="">
      <xdr:nvSpPr>
        <xdr:cNvPr id="254" name="テキスト ボックス 253"/>
        <xdr:cNvSpPr txBox="1"/>
      </xdr:nvSpPr>
      <xdr:spPr>
        <a:xfrm>
          <a:off x="2608795" y="16669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126358</xdr:rowOff>
    </xdr:from>
    <xdr:to>
      <xdr:col>10</xdr:col>
      <xdr:colOff>165100</xdr:colOff>
      <xdr:row>97</xdr:row>
      <xdr:rowOff>56508</xdr:rowOff>
    </xdr:to>
    <xdr:sp textlink="">
      <xdr:nvSpPr>
        <xdr:cNvPr id="255" name="楕円 254"/>
        <xdr:cNvSpPr/>
      </xdr:nvSpPr>
      <xdr:spPr>
        <a:xfrm>
          <a:off x="1968500" y="16585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47635</xdr:rowOff>
    </xdr:from>
    <xdr:ext cx="599010" cy="259045"/>
    <xdr:sp textlink="">
      <xdr:nvSpPr>
        <xdr:cNvPr id="256" name="テキスト ボックス 255"/>
        <xdr:cNvSpPr txBox="1"/>
      </xdr:nvSpPr>
      <xdr:spPr>
        <a:xfrm>
          <a:off x="1719795" y="16678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165757</xdr:rowOff>
    </xdr:from>
    <xdr:to>
      <xdr:col>6</xdr:col>
      <xdr:colOff>38100</xdr:colOff>
      <xdr:row>97</xdr:row>
      <xdr:rowOff>95907</xdr:rowOff>
    </xdr:to>
    <xdr:sp textlink="">
      <xdr:nvSpPr>
        <xdr:cNvPr id="257" name="楕円 256"/>
        <xdr:cNvSpPr/>
      </xdr:nvSpPr>
      <xdr:spPr>
        <a:xfrm>
          <a:off x="1079500" y="1662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87034</xdr:rowOff>
    </xdr:from>
    <xdr:ext cx="599010" cy="259045"/>
    <xdr:sp textlink="">
      <xdr:nvSpPr>
        <xdr:cNvPr id="258" name="テキスト ボックス 257"/>
        <xdr:cNvSpPr txBox="1"/>
      </xdr:nvSpPr>
      <xdr:spPr>
        <a:xfrm>
          <a:off x="830795" y="16717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textlink="">
      <xdr:nvSpPr>
        <xdr:cNvPr id="260" name="正方形/長方形 25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textlink="">
      <xdr:nvSpPr>
        <xdr:cNvPr id="261" name="正方形/長方形 26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textlink="">
      <xdr:nvSpPr>
        <xdr:cNvPr id="262" name="正方形/長方形 26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textlink="">
      <xdr:nvSpPr>
        <xdr:cNvPr id="263" name="正方形/長方形 26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textlink="">
      <xdr:nvSpPr>
        <xdr:cNvPr id="264" name="正方形/長方形 26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textlink="">
      <xdr:nvSpPr>
        <xdr:cNvPr id="265" name="正方形/長方形 26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textlink="">
      <xdr:nvSpPr>
        <xdr:cNvPr id="266" name="正方形/長方形 26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textlink="">
      <xdr:nvSpPr>
        <xdr:cNvPr id="267" name="テキスト ボックス 26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textlink="">
      <xdr:nvSpPr>
        <xdr:cNvPr id="270" name="テキスト ボックス 269"/>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textlink="">
      <xdr:nvSpPr>
        <xdr:cNvPr id="272" name="テキスト ボックス 271"/>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textlink="">
      <xdr:nvSpPr>
        <xdr:cNvPr id="274" name="テキスト ボックス 27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textlink="">
      <xdr:nvSpPr>
        <xdr:cNvPr id="276" name="テキスト ボックス 275"/>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textlink="">
      <xdr:nvSpPr>
        <xdr:cNvPr id="278" name="テキスト ボックス 277"/>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textlink="">
      <xdr:nvSpPr>
        <xdr:cNvPr id="280" name="テキスト ボックス 27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3835</xdr:rowOff>
    </xdr:from>
    <xdr:to>
      <xdr:col>54</xdr:col>
      <xdr:colOff>189865</xdr:colOff>
      <xdr:row>39</xdr:row>
      <xdr:rowOff>44450</xdr:rowOff>
    </xdr:to>
    <xdr:cxnSp macro="">
      <xdr:nvCxnSpPr>
        <xdr:cNvPr id="282" name="直線コネクタ 281"/>
        <xdr:cNvCxnSpPr/>
      </xdr:nvCxnSpPr>
      <xdr:spPr>
        <a:xfrm flipV="1">
          <a:off x="10475595" y="5147335"/>
          <a:ext cx="1270" cy="1583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52462</xdr:rowOff>
    </xdr:from>
    <xdr:ext cx="249299" cy="259045"/>
    <xdr:sp textlink="">
      <xdr:nvSpPr>
        <xdr:cNvPr id="283" name="労働費最小値テキスト"/>
        <xdr:cNvSpPr txBox="1"/>
      </xdr:nvSpPr>
      <xdr:spPr>
        <a:xfrm>
          <a:off x="10528300" y="67390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4" name="直線コネクタ 283"/>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121962</xdr:rowOff>
    </xdr:from>
    <xdr:ext cx="534377" cy="259045"/>
    <xdr:sp textlink="">
      <xdr:nvSpPr>
        <xdr:cNvPr id="285" name="労働費最大値テキスト"/>
        <xdr:cNvSpPr txBox="1"/>
      </xdr:nvSpPr>
      <xdr:spPr>
        <a:xfrm>
          <a:off x="10528300" y="4922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83,132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3835</xdr:rowOff>
    </xdr:from>
    <xdr:to>
      <xdr:col>55</xdr:col>
      <xdr:colOff>88900</xdr:colOff>
      <xdr:row>30</xdr:row>
      <xdr:rowOff>3835</xdr:rowOff>
    </xdr:to>
    <xdr:cxnSp macro="">
      <xdr:nvCxnSpPr>
        <xdr:cNvPr id="286" name="直線コネクタ 285"/>
        <xdr:cNvCxnSpPr/>
      </xdr:nvCxnSpPr>
      <xdr:spPr>
        <a:xfrm>
          <a:off x="10388600" y="5147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42164</xdr:rowOff>
    </xdr:from>
    <xdr:to>
      <xdr:col>55</xdr:col>
      <xdr:colOff>0</xdr:colOff>
      <xdr:row>39</xdr:row>
      <xdr:rowOff>42240</xdr:rowOff>
    </xdr:to>
    <xdr:cxnSp macro="">
      <xdr:nvCxnSpPr>
        <xdr:cNvPr id="287" name="直線コネクタ 286"/>
        <xdr:cNvCxnSpPr/>
      </xdr:nvCxnSpPr>
      <xdr:spPr>
        <a:xfrm flipV="1">
          <a:off x="9639300" y="6728714"/>
          <a:ext cx="8382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141362</xdr:rowOff>
    </xdr:from>
    <xdr:ext cx="469744" cy="259045"/>
    <xdr:sp textlink="">
      <xdr:nvSpPr>
        <xdr:cNvPr id="288" name="労働費平均値テキスト"/>
        <xdr:cNvSpPr txBox="1"/>
      </xdr:nvSpPr>
      <xdr:spPr>
        <a:xfrm>
          <a:off x="10528300" y="64850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118485</xdr:rowOff>
    </xdr:from>
    <xdr:to>
      <xdr:col>55</xdr:col>
      <xdr:colOff>50800</xdr:colOff>
      <xdr:row>39</xdr:row>
      <xdr:rowOff>48635</xdr:rowOff>
    </xdr:to>
    <xdr:sp textlink="">
      <xdr:nvSpPr>
        <xdr:cNvPr id="289" name="フローチャート: 判断 288"/>
        <xdr:cNvSpPr/>
      </xdr:nvSpPr>
      <xdr:spPr>
        <a:xfrm>
          <a:off x="10426700" y="663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42240</xdr:rowOff>
    </xdr:from>
    <xdr:to>
      <xdr:col>50</xdr:col>
      <xdr:colOff>114300</xdr:colOff>
      <xdr:row>39</xdr:row>
      <xdr:rowOff>42335</xdr:rowOff>
    </xdr:to>
    <xdr:cxnSp macro="">
      <xdr:nvCxnSpPr>
        <xdr:cNvPr id="290" name="直線コネクタ 289"/>
        <xdr:cNvCxnSpPr/>
      </xdr:nvCxnSpPr>
      <xdr:spPr>
        <a:xfrm flipV="1">
          <a:off x="8750300" y="6728790"/>
          <a:ext cx="889000" cy="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119914</xdr:rowOff>
    </xdr:from>
    <xdr:to>
      <xdr:col>50</xdr:col>
      <xdr:colOff>165100</xdr:colOff>
      <xdr:row>39</xdr:row>
      <xdr:rowOff>50064</xdr:rowOff>
    </xdr:to>
    <xdr:sp textlink="">
      <xdr:nvSpPr>
        <xdr:cNvPr id="291" name="フローチャート: 判断 290"/>
        <xdr:cNvSpPr/>
      </xdr:nvSpPr>
      <xdr:spPr>
        <a:xfrm>
          <a:off x="9588500" y="663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66590</xdr:rowOff>
    </xdr:from>
    <xdr:ext cx="469744" cy="259045"/>
    <xdr:sp textlink="">
      <xdr:nvSpPr>
        <xdr:cNvPr id="292" name="テキスト ボックス 291"/>
        <xdr:cNvSpPr txBox="1"/>
      </xdr:nvSpPr>
      <xdr:spPr>
        <a:xfrm>
          <a:off x="9404428" y="6410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42335</xdr:rowOff>
    </xdr:from>
    <xdr:to>
      <xdr:col>45</xdr:col>
      <xdr:colOff>177800</xdr:colOff>
      <xdr:row>39</xdr:row>
      <xdr:rowOff>42393</xdr:rowOff>
    </xdr:to>
    <xdr:cxnSp macro="">
      <xdr:nvCxnSpPr>
        <xdr:cNvPr id="293" name="直線コネクタ 292"/>
        <xdr:cNvCxnSpPr/>
      </xdr:nvCxnSpPr>
      <xdr:spPr>
        <a:xfrm flipV="1">
          <a:off x="7861300" y="6728885"/>
          <a:ext cx="889000" cy="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117228</xdr:rowOff>
    </xdr:from>
    <xdr:to>
      <xdr:col>46</xdr:col>
      <xdr:colOff>38100</xdr:colOff>
      <xdr:row>39</xdr:row>
      <xdr:rowOff>47378</xdr:rowOff>
    </xdr:to>
    <xdr:sp textlink="">
      <xdr:nvSpPr>
        <xdr:cNvPr id="294" name="フローチャート: 判断 293"/>
        <xdr:cNvSpPr/>
      </xdr:nvSpPr>
      <xdr:spPr>
        <a:xfrm>
          <a:off x="8699500" y="663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63904</xdr:rowOff>
    </xdr:from>
    <xdr:ext cx="469744" cy="259045"/>
    <xdr:sp textlink="">
      <xdr:nvSpPr>
        <xdr:cNvPr id="295" name="テキスト ボックス 294"/>
        <xdr:cNvSpPr txBox="1"/>
      </xdr:nvSpPr>
      <xdr:spPr>
        <a:xfrm>
          <a:off x="8515428" y="6407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42335</xdr:rowOff>
    </xdr:from>
    <xdr:to>
      <xdr:col>41</xdr:col>
      <xdr:colOff>50800</xdr:colOff>
      <xdr:row>39</xdr:row>
      <xdr:rowOff>42393</xdr:rowOff>
    </xdr:to>
    <xdr:cxnSp macro="">
      <xdr:nvCxnSpPr>
        <xdr:cNvPr id="296" name="直線コネクタ 295"/>
        <xdr:cNvCxnSpPr/>
      </xdr:nvCxnSpPr>
      <xdr:spPr>
        <a:xfrm>
          <a:off x="6972300" y="6728885"/>
          <a:ext cx="889000" cy="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104425</xdr:rowOff>
    </xdr:from>
    <xdr:to>
      <xdr:col>41</xdr:col>
      <xdr:colOff>101600</xdr:colOff>
      <xdr:row>39</xdr:row>
      <xdr:rowOff>34575</xdr:rowOff>
    </xdr:to>
    <xdr:sp textlink="">
      <xdr:nvSpPr>
        <xdr:cNvPr id="297" name="フローチャート: 判断 296"/>
        <xdr:cNvSpPr/>
      </xdr:nvSpPr>
      <xdr:spPr>
        <a:xfrm>
          <a:off x="7810500" y="661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51103</xdr:rowOff>
    </xdr:from>
    <xdr:ext cx="469744" cy="259045"/>
    <xdr:sp textlink="">
      <xdr:nvSpPr>
        <xdr:cNvPr id="298" name="テキスト ボックス 297"/>
        <xdr:cNvSpPr txBox="1"/>
      </xdr:nvSpPr>
      <xdr:spPr>
        <a:xfrm>
          <a:off x="7626428" y="639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98978</xdr:rowOff>
    </xdr:from>
    <xdr:to>
      <xdr:col>36</xdr:col>
      <xdr:colOff>165100</xdr:colOff>
      <xdr:row>39</xdr:row>
      <xdr:rowOff>29128</xdr:rowOff>
    </xdr:to>
    <xdr:sp textlink="">
      <xdr:nvSpPr>
        <xdr:cNvPr id="299" name="フローチャート: 判断 298"/>
        <xdr:cNvSpPr/>
      </xdr:nvSpPr>
      <xdr:spPr>
        <a:xfrm>
          <a:off x="6921500" y="6614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45654</xdr:rowOff>
    </xdr:from>
    <xdr:ext cx="469744" cy="259045"/>
    <xdr:sp textlink="">
      <xdr:nvSpPr>
        <xdr:cNvPr id="300" name="テキスト ボックス 299"/>
        <xdr:cNvSpPr txBox="1"/>
      </xdr:nvSpPr>
      <xdr:spPr>
        <a:xfrm>
          <a:off x="6737428" y="6389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162814</xdr:rowOff>
    </xdr:from>
    <xdr:to>
      <xdr:col>55</xdr:col>
      <xdr:colOff>50800</xdr:colOff>
      <xdr:row>39</xdr:row>
      <xdr:rowOff>92964</xdr:rowOff>
    </xdr:to>
    <xdr:sp textlink="">
      <xdr:nvSpPr>
        <xdr:cNvPr id="306" name="楕円 305"/>
        <xdr:cNvSpPr/>
      </xdr:nvSpPr>
      <xdr:spPr>
        <a:xfrm>
          <a:off x="10426700" y="6677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96912</xdr:rowOff>
    </xdr:from>
    <xdr:ext cx="378565" cy="259045"/>
    <xdr:sp textlink="">
      <xdr:nvSpPr>
        <xdr:cNvPr id="307" name="労働費該当値テキスト"/>
        <xdr:cNvSpPr txBox="1"/>
      </xdr:nvSpPr>
      <xdr:spPr>
        <a:xfrm>
          <a:off x="10528300" y="66120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162890</xdr:rowOff>
    </xdr:from>
    <xdr:to>
      <xdr:col>50</xdr:col>
      <xdr:colOff>165100</xdr:colOff>
      <xdr:row>39</xdr:row>
      <xdr:rowOff>93040</xdr:rowOff>
    </xdr:to>
    <xdr:sp textlink="">
      <xdr:nvSpPr>
        <xdr:cNvPr id="308" name="楕円 307"/>
        <xdr:cNvSpPr/>
      </xdr:nvSpPr>
      <xdr:spPr>
        <a:xfrm>
          <a:off x="9588500" y="6677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84167</xdr:rowOff>
    </xdr:from>
    <xdr:ext cx="378565" cy="259045"/>
    <xdr:sp textlink="">
      <xdr:nvSpPr>
        <xdr:cNvPr id="309" name="テキスト ボックス 308"/>
        <xdr:cNvSpPr txBox="1"/>
      </xdr:nvSpPr>
      <xdr:spPr>
        <a:xfrm>
          <a:off x="9450017" y="67707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162985</xdr:rowOff>
    </xdr:from>
    <xdr:to>
      <xdr:col>46</xdr:col>
      <xdr:colOff>38100</xdr:colOff>
      <xdr:row>39</xdr:row>
      <xdr:rowOff>93135</xdr:rowOff>
    </xdr:to>
    <xdr:sp textlink="">
      <xdr:nvSpPr>
        <xdr:cNvPr id="310" name="楕円 309"/>
        <xdr:cNvSpPr/>
      </xdr:nvSpPr>
      <xdr:spPr>
        <a:xfrm>
          <a:off x="8699500" y="667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84262</xdr:rowOff>
    </xdr:from>
    <xdr:ext cx="378565" cy="259045"/>
    <xdr:sp textlink="">
      <xdr:nvSpPr>
        <xdr:cNvPr id="311" name="テキスト ボックス 310"/>
        <xdr:cNvSpPr txBox="1"/>
      </xdr:nvSpPr>
      <xdr:spPr>
        <a:xfrm>
          <a:off x="8561017" y="6770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163043</xdr:rowOff>
    </xdr:from>
    <xdr:to>
      <xdr:col>41</xdr:col>
      <xdr:colOff>101600</xdr:colOff>
      <xdr:row>39</xdr:row>
      <xdr:rowOff>93193</xdr:rowOff>
    </xdr:to>
    <xdr:sp textlink="">
      <xdr:nvSpPr>
        <xdr:cNvPr id="312" name="楕円 311"/>
        <xdr:cNvSpPr/>
      </xdr:nvSpPr>
      <xdr:spPr>
        <a:xfrm>
          <a:off x="7810500" y="667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84320</xdr:rowOff>
    </xdr:from>
    <xdr:ext cx="378565" cy="259045"/>
    <xdr:sp textlink="">
      <xdr:nvSpPr>
        <xdr:cNvPr id="313" name="テキスト ボックス 312"/>
        <xdr:cNvSpPr txBox="1"/>
      </xdr:nvSpPr>
      <xdr:spPr>
        <a:xfrm>
          <a:off x="7672017" y="67708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162985</xdr:rowOff>
    </xdr:from>
    <xdr:to>
      <xdr:col>36</xdr:col>
      <xdr:colOff>165100</xdr:colOff>
      <xdr:row>39</xdr:row>
      <xdr:rowOff>93135</xdr:rowOff>
    </xdr:to>
    <xdr:sp textlink="">
      <xdr:nvSpPr>
        <xdr:cNvPr id="314" name="楕円 313"/>
        <xdr:cNvSpPr/>
      </xdr:nvSpPr>
      <xdr:spPr>
        <a:xfrm>
          <a:off x="6921500" y="667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84262</xdr:rowOff>
    </xdr:from>
    <xdr:ext cx="378565" cy="259045"/>
    <xdr:sp textlink="">
      <xdr:nvSpPr>
        <xdr:cNvPr id="315" name="テキスト ボックス 314"/>
        <xdr:cNvSpPr txBox="1"/>
      </xdr:nvSpPr>
      <xdr:spPr>
        <a:xfrm>
          <a:off x="6783017" y="6770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6" name="直線コネクタ 325"/>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textlink="">
      <xdr:nvSpPr>
        <xdr:cNvPr id="327" name="テキスト ボックス 326"/>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8" name="直線コネクタ 327"/>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textlink="">
      <xdr:nvSpPr>
        <xdr:cNvPr id="329" name="テキスト ボックス 328"/>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0" name="直線コネクタ 329"/>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textlink="">
      <xdr:nvSpPr>
        <xdr:cNvPr id="331" name="テキスト ボックス 330"/>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2" name="直線コネクタ 331"/>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textlink="">
      <xdr:nvSpPr>
        <xdr:cNvPr id="333" name="テキスト ボックス 332"/>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4" name="直線コネクタ 333"/>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textlink="">
      <xdr:nvSpPr>
        <xdr:cNvPr id="335" name="テキスト ボックス 334"/>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6" name="直線コネクタ 335"/>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textlink="">
      <xdr:nvSpPr>
        <xdr:cNvPr id="337" name="テキスト ボックス 336"/>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textlink="">
      <xdr:nvSpPr>
        <xdr:cNvPr id="339" name="テキスト ボックス 338"/>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59663</xdr:rowOff>
    </xdr:from>
    <xdr:to>
      <xdr:col>54</xdr:col>
      <xdr:colOff>189865</xdr:colOff>
      <xdr:row>59</xdr:row>
      <xdr:rowOff>96175</xdr:rowOff>
    </xdr:to>
    <xdr:cxnSp macro="">
      <xdr:nvCxnSpPr>
        <xdr:cNvPr id="341" name="直線コネクタ 340"/>
        <xdr:cNvCxnSpPr/>
      </xdr:nvCxnSpPr>
      <xdr:spPr>
        <a:xfrm flipV="1">
          <a:off x="10475595" y="8803613"/>
          <a:ext cx="1270" cy="1408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100002</xdr:rowOff>
    </xdr:from>
    <xdr:ext cx="469744" cy="259045"/>
    <xdr:sp textlink="">
      <xdr:nvSpPr>
        <xdr:cNvPr id="342" name="農林水産業費最小値テキスト"/>
        <xdr:cNvSpPr txBox="1"/>
      </xdr:nvSpPr>
      <xdr:spPr>
        <a:xfrm>
          <a:off x="10528300" y="10215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96175</xdr:rowOff>
    </xdr:from>
    <xdr:to>
      <xdr:col>55</xdr:col>
      <xdr:colOff>88900</xdr:colOff>
      <xdr:row>59</xdr:row>
      <xdr:rowOff>96175</xdr:rowOff>
    </xdr:to>
    <xdr:cxnSp macro="">
      <xdr:nvCxnSpPr>
        <xdr:cNvPr id="343" name="直線コネクタ 342"/>
        <xdr:cNvCxnSpPr/>
      </xdr:nvCxnSpPr>
      <xdr:spPr>
        <a:xfrm>
          <a:off x="10388600" y="10211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6340</xdr:rowOff>
    </xdr:from>
    <xdr:ext cx="690189" cy="259045"/>
    <xdr:sp textlink="">
      <xdr:nvSpPr>
        <xdr:cNvPr id="344" name="農林水産業費最大値テキスト"/>
        <xdr:cNvSpPr txBox="1"/>
      </xdr:nvSpPr>
      <xdr:spPr>
        <a:xfrm>
          <a:off x="10528300" y="85788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1,296,025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59663</xdr:rowOff>
    </xdr:from>
    <xdr:to>
      <xdr:col>55</xdr:col>
      <xdr:colOff>88900</xdr:colOff>
      <xdr:row>51</xdr:row>
      <xdr:rowOff>59663</xdr:rowOff>
    </xdr:to>
    <xdr:cxnSp macro="">
      <xdr:nvCxnSpPr>
        <xdr:cNvPr id="345" name="直線コネクタ 344"/>
        <xdr:cNvCxnSpPr/>
      </xdr:nvCxnSpPr>
      <xdr:spPr>
        <a:xfrm>
          <a:off x="10388600" y="8803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153186</xdr:rowOff>
    </xdr:from>
    <xdr:to>
      <xdr:col>55</xdr:col>
      <xdr:colOff>0</xdr:colOff>
      <xdr:row>58</xdr:row>
      <xdr:rowOff>154078</xdr:rowOff>
    </xdr:to>
    <xdr:cxnSp macro="">
      <xdr:nvCxnSpPr>
        <xdr:cNvPr id="346" name="直線コネクタ 345"/>
        <xdr:cNvCxnSpPr/>
      </xdr:nvCxnSpPr>
      <xdr:spPr>
        <a:xfrm flipV="1">
          <a:off x="9639300" y="10097286"/>
          <a:ext cx="838200" cy="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120635</xdr:rowOff>
    </xdr:from>
    <xdr:ext cx="599010" cy="259045"/>
    <xdr:sp textlink="">
      <xdr:nvSpPr>
        <xdr:cNvPr id="347" name="農林水産業費平均値テキスト"/>
        <xdr:cNvSpPr txBox="1"/>
      </xdr:nvSpPr>
      <xdr:spPr>
        <a:xfrm>
          <a:off x="10528300" y="98932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97758</xdr:rowOff>
    </xdr:from>
    <xdr:to>
      <xdr:col>55</xdr:col>
      <xdr:colOff>50800</xdr:colOff>
      <xdr:row>59</xdr:row>
      <xdr:rowOff>27908</xdr:rowOff>
    </xdr:to>
    <xdr:sp textlink="">
      <xdr:nvSpPr>
        <xdr:cNvPr id="348" name="フローチャート: 判断 347"/>
        <xdr:cNvSpPr/>
      </xdr:nvSpPr>
      <xdr:spPr>
        <a:xfrm>
          <a:off x="10426700" y="10041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154078</xdr:rowOff>
    </xdr:from>
    <xdr:to>
      <xdr:col>50</xdr:col>
      <xdr:colOff>114300</xdr:colOff>
      <xdr:row>59</xdr:row>
      <xdr:rowOff>15569</xdr:rowOff>
    </xdr:to>
    <xdr:cxnSp macro="">
      <xdr:nvCxnSpPr>
        <xdr:cNvPr id="349" name="直線コネクタ 348"/>
        <xdr:cNvCxnSpPr/>
      </xdr:nvCxnSpPr>
      <xdr:spPr>
        <a:xfrm flipV="1">
          <a:off x="8750300" y="10098178"/>
          <a:ext cx="889000" cy="32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101867</xdr:rowOff>
    </xdr:from>
    <xdr:to>
      <xdr:col>50</xdr:col>
      <xdr:colOff>165100</xdr:colOff>
      <xdr:row>59</xdr:row>
      <xdr:rowOff>32017</xdr:rowOff>
    </xdr:to>
    <xdr:sp textlink="">
      <xdr:nvSpPr>
        <xdr:cNvPr id="350" name="フローチャート: 判断 349"/>
        <xdr:cNvSpPr/>
      </xdr:nvSpPr>
      <xdr:spPr>
        <a:xfrm>
          <a:off x="9588500" y="10045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48544</xdr:rowOff>
    </xdr:from>
    <xdr:ext cx="599010" cy="259045"/>
    <xdr:sp textlink="">
      <xdr:nvSpPr>
        <xdr:cNvPr id="351" name="テキスト ボックス 350"/>
        <xdr:cNvSpPr txBox="1"/>
      </xdr:nvSpPr>
      <xdr:spPr>
        <a:xfrm>
          <a:off x="9339795" y="9821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11080</xdr:rowOff>
    </xdr:from>
    <xdr:to>
      <xdr:col>45</xdr:col>
      <xdr:colOff>177800</xdr:colOff>
      <xdr:row>59</xdr:row>
      <xdr:rowOff>15569</xdr:rowOff>
    </xdr:to>
    <xdr:cxnSp macro="">
      <xdr:nvCxnSpPr>
        <xdr:cNvPr id="352" name="直線コネクタ 351"/>
        <xdr:cNvCxnSpPr/>
      </xdr:nvCxnSpPr>
      <xdr:spPr>
        <a:xfrm>
          <a:off x="7861300" y="10126630"/>
          <a:ext cx="889000" cy="4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99727</xdr:rowOff>
    </xdr:from>
    <xdr:to>
      <xdr:col>46</xdr:col>
      <xdr:colOff>38100</xdr:colOff>
      <xdr:row>59</xdr:row>
      <xdr:rowOff>29877</xdr:rowOff>
    </xdr:to>
    <xdr:sp textlink="">
      <xdr:nvSpPr>
        <xdr:cNvPr id="353" name="フローチャート: 判断 352"/>
        <xdr:cNvSpPr/>
      </xdr:nvSpPr>
      <xdr:spPr>
        <a:xfrm>
          <a:off x="8699500" y="1004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46404</xdr:rowOff>
    </xdr:from>
    <xdr:ext cx="599010" cy="259045"/>
    <xdr:sp textlink="">
      <xdr:nvSpPr>
        <xdr:cNvPr id="354" name="テキスト ボックス 353"/>
        <xdr:cNvSpPr txBox="1"/>
      </xdr:nvSpPr>
      <xdr:spPr>
        <a:xfrm>
          <a:off x="8450795" y="9819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4848</xdr:rowOff>
    </xdr:from>
    <xdr:to>
      <xdr:col>41</xdr:col>
      <xdr:colOff>50800</xdr:colOff>
      <xdr:row>59</xdr:row>
      <xdr:rowOff>11080</xdr:rowOff>
    </xdr:to>
    <xdr:cxnSp macro="">
      <xdr:nvCxnSpPr>
        <xdr:cNvPr id="355" name="直線コネクタ 354"/>
        <xdr:cNvCxnSpPr/>
      </xdr:nvCxnSpPr>
      <xdr:spPr>
        <a:xfrm>
          <a:off x="6972300" y="10120398"/>
          <a:ext cx="889000" cy="6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78996</xdr:rowOff>
    </xdr:from>
    <xdr:to>
      <xdr:col>41</xdr:col>
      <xdr:colOff>101600</xdr:colOff>
      <xdr:row>59</xdr:row>
      <xdr:rowOff>9146</xdr:rowOff>
    </xdr:to>
    <xdr:sp textlink="">
      <xdr:nvSpPr>
        <xdr:cNvPr id="356" name="フローチャート: 判断 355"/>
        <xdr:cNvSpPr/>
      </xdr:nvSpPr>
      <xdr:spPr>
        <a:xfrm>
          <a:off x="7810500" y="10023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25673</xdr:rowOff>
    </xdr:from>
    <xdr:ext cx="599010" cy="259045"/>
    <xdr:sp textlink="">
      <xdr:nvSpPr>
        <xdr:cNvPr id="357" name="テキスト ボックス 356"/>
        <xdr:cNvSpPr txBox="1"/>
      </xdr:nvSpPr>
      <xdr:spPr>
        <a:xfrm>
          <a:off x="7561795" y="9798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93539</xdr:rowOff>
    </xdr:from>
    <xdr:to>
      <xdr:col>36</xdr:col>
      <xdr:colOff>165100</xdr:colOff>
      <xdr:row>59</xdr:row>
      <xdr:rowOff>23689</xdr:rowOff>
    </xdr:to>
    <xdr:sp textlink="">
      <xdr:nvSpPr>
        <xdr:cNvPr id="358" name="フローチャート: 判断 357"/>
        <xdr:cNvSpPr/>
      </xdr:nvSpPr>
      <xdr:spPr>
        <a:xfrm>
          <a:off x="6921500" y="100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40216</xdr:rowOff>
    </xdr:from>
    <xdr:ext cx="599010" cy="259045"/>
    <xdr:sp textlink="">
      <xdr:nvSpPr>
        <xdr:cNvPr id="359" name="テキスト ボックス 358"/>
        <xdr:cNvSpPr txBox="1"/>
      </xdr:nvSpPr>
      <xdr:spPr>
        <a:xfrm>
          <a:off x="6672795" y="9812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102386</xdr:rowOff>
    </xdr:from>
    <xdr:to>
      <xdr:col>55</xdr:col>
      <xdr:colOff>50800</xdr:colOff>
      <xdr:row>59</xdr:row>
      <xdr:rowOff>32536</xdr:rowOff>
    </xdr:to>
    <xdr:sp textlink="">
      <xdr:nvSpPr>
        <xdr:cNvPr id="365" name="楕円 364"/>
        <xdr:cNvSpPr/>
      </xdr:nvSpPr>
      <xdr:spPr>
        <a:xfrm>
          <a:off x="10426700" y="10046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76184</xdr:rowOff>
    </xdr:from>
    <xdr:ext cx="599010" cy="259045"/>
    <xdr:sp textlink="">
      <xdr:nvSpPr>
        <xdr:cNvPr id="366" name="農林水産業費該当値テキスト"/>
        <xdr:cNvSpPr txBox="1"/>
      </xdr:nvSpPr>
      <xdr:spPr>
        <a:xfrm>
          <a:off x="10528300" y="10020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103278</xdr:rowOff>
    </xdr:from>
    <xdr:to>
      <xdr:col>50</xdr:col>
      <xdr:colOff>165100</xdr:colOff>
      <xdr:row>59</xdr:row>
      <xdr:rowOff>33428</xdr:rowOff>
    </xdr:to>
    <xdr:sp textlink="">
      <xdr:nvSpPr>
        <xdr:cNvPr id="367" name="楕円 366"/>
        <xdr:cNvSpPr/>
      </xdr:nvSpPr>
      <xdr:spPr>
        <a:xfrm>
          <a:off x="9588500" y="1004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24555</xdr:rowOff>
    </xdr:from>
    <xdr:ext cx="599010" cy="259045"/>
    <xdr:sp textlink="">
      <xdr:nvSpPr>
        <xdr:cNvPr id="368" name="テキスト ボックス 367"/>
        <xdr:cNvSpPr txBox="1"/>
      </xdr:nvSpPr>
      <xdr:spPr>
        <a:xfrm>
          <a:off x="9339795" y="10140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136219</xdr:rowOff>
    </xdr:from>
    <xdr:to>
      <xdr:col>46</xdr:col>
      <xdr:colOff>38100</xdr:colOff>
      <xdr:row>59</xdr:row>
      <xdr:rowOff>66369</xdr:rowOff>
    </xdr:to>
    <xdr:sp textlink="">
      <xdr:nvSpPr>
        <xdr:cNvPr id="369" name="楕円 368"/>
        <xdr:cNvSpPr/>
      </xdr:nvSpPr>
      <xdr:spPr>
        <a:xfrm>
          <a:off x="8699500" y="10080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57496</xdr:rowOff>
    </xdr:from>
    <xdr:ext cx="534377" cy="259045"/>
    <xdr:sp textlink="">
      <xdr:nvSpPr>
        <xdr:cNvPr id="370" name="テキスト ボックス 369"/>
        <xdr:cNvSpPr txBox="1"/>
      </xdr:nvSpPr>
      <xdr:spPr>
        <a:xfrm>
          <a:off x="8483111" y="1017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131730</xdr:rowOff>
    </xdr:from>
    <xdr:to>
      <xdr:col>41</xdr:col>
      <xdr:colOff>101600</xdr:colOff>
      <xdr:row>59</xdr:row>
      <xdr:rowOff>61880</xdr:rowOff>
    </xdr:to>
    <xdr:sp textlink="">
      <xdr:nvSpPr>
        <xdr:cNvPr id="371" name="楕円 370"/>
        <xdr:cNvSpPr/>
      </xdr:nvSpPr>
      <xdr:spPr>
        <a:xfrm>
          <a:off x="7810500" y="1007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53007</xdr:rowOff>
    </xdr:from>
    <xdr:ext cx="534377" cy="259045"/>
    <xdr:sp textlink="">
      <xdr:nvSpPr>
        <xdr:cNvPr id="372" name="テキスト ボックス 371"/>
        <xdr:cNvSpPr txBox="1"/>
      </xdr:nvSpPr>
      <xdr:spPr>
        <a:xfrm>
          <a:off x="7594111" y="10168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125498</xdr:rowOff>
    </xdr:from>
    <xdr:to>
      <xdr:col>36</xdr:col>
      <xdr:colOff>165100</xdr:colOff>
      <xdr:row>59</xdr:row>
      <xdr:rowOff>55648</xdr:rowOff>
    </xdr:to>
    <xdr:sp textlink="">
      <xdr:nvSpPr>
        <xdr:cNvPr id="373" name="楕円 372"/>
        <xdr:cNvSpPr/>
      </xdr:nvSpPr>
      <xdr:spPr>
        <a:xfrm>
          <a:off x="6921500" y="10069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46775</xdr:rowOff>
    </xdr:from>
    <xdr:ext cx="534377" cy="259045"/>
    <xdr:sp textlink="">
      <xdr:nvSpPr>
        <xdr:cNvPr id="374" name="テキスト ボックス 373"/>
        <xdr:cNvSpPr txBox="1"/>
      </xdr:nvSpPr>
      <xdr:spPr>
        <a:xfrm>
          <a:off x="6705111" y="10162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textlink="">
      <xdr:nvSpPr>
        <xdr:cNvPr id="388" name="テキスト ボックス 387"/>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textlink="">
      <xdr:nvSpPr>
        <xdr:cNvPr id="390" name="テキスト ボックス 389"/>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textlink="">
      <xdr:nvSpPr>
        <xdr:cNvPr id="392" name="テキスト ボックス 391"/>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textlink="">
      <xdr:nvSpPr>
        <xdr:cNvPr id="394" name="テキスト ボックス 393"/>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24499</xdr:rowOff>
    </xdr:from>
    <xdr:to>
      <xdr:col>54</xdr:col>
      <xdr:colOff>189865</xdr:colOff>
      <xdr:row>78</xdr:row>
      <xdr:rowOff>139021</xdr:rowOff>
    </xdr:to>
    <xdr:cxnSp macro="">
      <xdr:nvCxnSpPr>
        <xdr:cNvPr id="396" name="直線コネクタ 395"/>
        <xdr:cNvCxnSpPr/>
      </xdr:nvCxnSpPr>
      <xdr:spPr>
        <a:xfrm flipV="1">
          <a:off x="10475595" y="12025999"/>
          <a:ext cx="1270" cy="1486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142848</xdr:rowOff>
    </xdr:from>
    <xdr:ext cx="378565" cy="259045"/>
    <xdr:sp textlink="">
      <xdr:nvSpPr>
        <xdr:cNvPr id="397" name="商工費最小値テキスト"/>
        <xdr:cNvSpPr txBox="1"/>
      </xdr:nvSpPr>
      <xdr:spPr>
        <a:xfrm>
          <a:off x="10528300" y="135159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139021</xdr:rowOff>
    </xdr:from>
    <xdr:to>
      <xdr:col>55</xdr:col>
      <xdr:colOff>88900</xdr:colOff>
      <xdr:row>78</xdr:row>
      <xdr:rowOff>139021</xdr:rowOff>
    </xdr:to>
    <xdr:cxnSp macro="">
      <xdr:nvCxnSpPr>
        <xdr:cNvPr id="398" name="直線コネクタ 397"/>
        <xdr:cNvCxnSpPr/>
      </xdr:nvCxnSpPr>
      <xdr:spPr>
        <a:xfrm>
          <a:off x="10388600" y="13512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142626</xdr:rowOff>
    </xdr:from>
    <xdr:ext cx="690189" cy="259045"/>
    <xdr:sp textlink="">
      <xdr:nvSpPr>
        <xdr:cNvPr id="399" name="商工費最大値テキスト"/>
        <xdr:cNvSpPr txBox="1"/>
      </xdr:nvSpPr>
      <xdr:spPr>
        <a:xfrm>
          <a:off x="10528300" y="118012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1,625,985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24499</xdr:rowOff>
    </xdr:from>
    <xdr:to>
      <xdr:col>55</xdr:col>
      <xdr:colOff>88900</xdr:colOff>
      <xdr:row>70</xdr:row>
      <xdr:rowOff>24499</xdr:rowOff>
    </xdr:to>
    <xdr:cxnSp macro="">
      <xdr:nvCxnSpPr>
        <xdr:cNvPr id="400" name="直線コネクタ 399"/>
        <xdr:cNvCxnSpPr/>
      </xdr:nvCxnSpPr>
      <xdr:spPr>
        <a:xfrm>
          <a:off x="10388600" y="12025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115329</xdr:rowOff>
    </xdr:from>
    <xdr:to>
      <xdr:col>55</xdr:col>
      <xdr:colOff>0</xdr:colOff>
      <xdr:row>77</xdr:row>
      <xdr:rowOff>141849</xdr:rowOff>
    </xdr:to>
    <xdr:cxnSp macro="">
      <xdr:nvCxnSpPr>
        <xdr:cNvPr id="401" name="直線コネクタ 400"/>
        <xdr:cNvCxnSpPr/>
      </xdr:nvCxnSpPr>
      <xdr:spPr>
        <a:xfrm>
          <a:off x="9639300" y="13316979"/>
          <a:ext cx="838200" cy="2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156980</xdr:rowOff>
    </xdr:from>
    <xdr:ext cx="534377" cy="259045"/>
    <xdr:sp textlink="">
      <xdr:nvSpPr>
        <xdr:cNvPr id="402" name="商工費平均値テキスト"/>
        <xdr:cNvSpPr txBox="1"/>
      </xdr:nvSpPr>
      <xdr:spPr>
        <a:xfrm>
          <a:off x="10528300" y="13358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7103</xdr:rowOff>
    </xdr:from>
    <xdr:to>
      <xdr:col>55</xdr:col>
      <xdr:colOff>50800</xdr:colOff>
      <xdr:row>78</xdr:row>
      <xdr:rowOff>108703</xdr:rowOff>
    </xdr:to>
    <xdr:sp textlink="">
      <xdr:nvSpPr>
        <xdr:cNvPr id="403" name="フローチャート: 判断 402"/>
        <xdr:cNvSpPr/>
      </xdr:nvSpPr>
      <xdr:spPr>
        <a:xfrm>
          <a:off x="10426700" y="1338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104496</xdr:rowOff>
    </xdr:from>
    <xdr:to>
      <xdr:col>50</xdr:col>
      <xdr:colOff>114300</xdr:colOff>
      <xdr:row>77</xdr:row>
      <xdr:rowOff>115329</xdr:rowOff>
    </xdr:to>
    <xdr:cxnSp macro="">
      <xdr:nvCxnSpPr>
        <xdr:cNvPr id="404" name="直線コネクタ 403"/>
        <xdr:cNvCxnSpPr/>
      </xdr:nvCxnSpPr>
      <xdr:spPr>
        <a:xfrm>
          <a:off x="8750300" y="13306146"/>
          <a:ext cx="889000" cy="10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5979</xdr:rowOff>
    </xdr:from>
    <xdr:to>
      <xdr:col>50</xdr:col>
      <xdr:colOff>165100</xdr:colOff>
      <xdr:row>78</xdr:row>
      <xdr:rowOff>107579</xdr:rowOff>
    </xdr:to>
    <xdr:sp textlink="">
      <xdr:nvSpPr>
        <xdr:cNvPr id="405" name="フローチャート: 判断 404"/>
        <xdr:cNvSpPr/>
      </xdr:nvSpPr>
      <xdr:spPr>
        <a:xfrm>
          <a:off x="9588500" y="13379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98706</xdr:rowOff>
    </xdr:from>
    <xdr:ext cx="534377" cy="259045"/>
    <xdr:sp textlink="">
      <xdr:nvSpPr>
        <xdr:cNvPr id="406" name="テキスト ボックス 405"/>
        <xdr:cNvSpPr txBox="1"/>
      </xdr:nvSpPr>
      <xdr:spPr>
        <a:xfrm>
          <a:off x="9372111" y="13471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94630</xdr:rowOff>
    </xdr:from>
    <xdr:to>
      <xdr:col>45</xdr:col>
      <xdr:colOff>177800</xdr:colOff>
      <xdr:row>77</xdr:row>
      <xdr:rowOff>104496</xdr:rowOff>
    </xdr:to>
    <xdr:cxnSp macro="">
      <xdr:nvCxnSpPr>
        <xdr:cNvPr id="407" name="直線コネクタ 406"/>
        <xdr:cNvCxnSpPr/>
      </xdr:nvCxnSpPr>
      <xdr:spPr>
        <a:xfrm>
          <a:off x="7861300" y="13296280"/>
          <a:ext cx="889000" cy="9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6655</xdr:rowOff>
    </xdr:from>
    <xdr:to>
      <xdr:col>46</xdr:col>
      <xdr:colOff>38100</xdr:colOff>
      <xdr:row>78</xdr:row>
      <xdr:rowOff>108255</xdr:rowOff>
    </xdr:to>
    <xdr:sp textlink="">
      <xdr:nvSpPr>
        <xdr:cNvPr id="408" name="フローチャート: 判断 407"/>
        <xdr:cNvSpPr/>
      </xdr:nvSpPr>
      <xdr:spPr>
        <a:xfrm>
          <a:off x="8699500" y="1337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99382</xdr:rowOff>
    </xdr:from>
    <xdr:ext cx="534377" cy="259045"/>
    <xdr:sp textlink="">
      <xdr:nvSpPr>
        <xdr:cNvPr id="409" name="テキスト ボックス 408"/>
        <xdr:cNvSpPr txBox="1"/>
      </xdr:nvSpPr>
      <xdr:spPr>
        <a:xfrm>
          <a:off x="8483111" y="13472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94630</xdr:rowOff>
    </xdr:from>
    <xdr:to>
      <xdr:col>41</xdr:col>
      <xdr:colOff>50800</xdr:colOff>
      <xdr:row>77</xdr:row>
      <xdr:rowOff>124354</xdr:rowOff>
    </xdr:to>
    <xdr:cxnSp macro="">
      <xdr:nvCxnSpPr>
        <xdr:cNvPr id="410" name="直線コネクタ 409"/>
        <xdr:cNvCxnSpPr/>
      </xdr:nvCxnSpPr>
      <xdr:spPr>
        <a:xfrm flipV="1">
          <a:off x="6972300" y="13296280"/>
          <a:ext cx="889000" cy="29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165140</xdr:rowOff>
    </xdr:from>
    <xdr:to>
      <xdr:col>41</xdr:col>
      <xdr:colOff>101600</xdr:colOff>
      <xdr:row>78</xdr:row>
      <xdr:rowOff>95290</xdr:rowOff>
    </xdr:to>
    <xdr:sp textlink="">
      <xdr:nvSpPr>
        <xdr:cNvPr id="411" name="フローチャート: 判断 410"/>
        <xdr:cNvSpPr/>
      </xdr:nvSpPr>
      <xdr:spPr>
        <a:xfrm>
          <a:off x="7810500" y="13366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78</xdr:row>
      <xdr:rowOff>86417</xdr:rowOff>
    </xdr:from>
    <xdr:ext cx="599010" cy="259045"/>
    <xdr:sp textlink="">
      <xdr:nvSpPr>
        <xdr:cNvPr id="412" name="テキスト ボックス 411"/>
        <xdr:cNvSpPr txBox="1"/>
      </xdr:nvSpPr>
      <xdr:spPr>
        <a:xfrm>
          <a:off x="7561795" y="13459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15038</xdr:rowOff>
    </xdr:from>
    <xdr:to>
      <xdr:col>36</xdr:col>
      <xdr:colOff>165100</xdr:colOff>
      <xdr:row>78</xdr:row>
      <xdr:rowOff>116638</xdr:rowOff>
    </xdr:to>
    <xdr:sp textlink="">
      <xdr:nvSpPr>
        <xdr:cNvPr id="413" name="フローチャート: 判断 412"/>
        <xdr:cNvSpPr/>
      </xdr:nvSpPr>
      <xdr:spPr>
        <a:xfrm>
          <a:off x="6921500" y="13388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107765</xdr:rowOff>
    </xdr:from>
    <xdr:ext cx="534377" cy="259045"/>
    <xdr:sp textlink="">
      <xdr:nvSpPr>
        <xdr:cNvPr id="414" name="テキスト ボックス 413"/>
        <xdr:cNvSpPr txBox="1"/>
      </xdr:nvSpPr>
      <xdr:spPr>
        <a:xfrm>
          <a:off x="6705111" y="13480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91049</xdr:rowOff>
    </xdr:from>
    <xdr:to>
      <xdr:col>55</xdr:col>
      <xdr:colOff>50800</xdr:colOff>
      <xdr:row>78</xdr:row>
      <xdr:rowOff>21199</xdr:rowOff>
    </xdr:to>
    <xdr:sp textlink="">
      <xdr:nvSpPr>
        <xdr:cNvPr id="420" name="楕円 419"/>
        <xdr:cNvSpPr/>
      </xdr:nvSpPr>
      <xdr:spPr>
        <a:xfrm>
          <a:off x="10426700" y="13292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113926</xdr:rowOff>
    </xdr:from>
    <xdr:ext cx="599010" cy="259045"/>
    <xdr:sp textlink="">
      <xdr:nvSpPr>
        <xdr:cNvPr id="421" name="商工費該当値テキスト"/>
        <xdr:cNvSpPr txBox="1"/>
      </xdr:nvSpPr>
      <xdr:spPr>
        <a:xfrm>
          <a:off x="10528300" y="13144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64529</xdr:rowOff>
    </xdr:from>
    <xdr:to>
      <xdr:col>50</xdr:col>
      <xdr:colOff>165100</xdr:colOff>
      <xdr:row>77</xdr:row>
      <xdr:rowOff>166129</xdr:rowOff>
    </xdr:to>
    <xdr:sp textlink="">
      <xdr:nvSpPr>
        <xdr:cNvPr id="422" name="楕円 421"/>
        <xdr:cNvSpPr/>
      </xdr:nvSpPr>
      <xdr:spPr>
        <a:xfrm>
          <a:off x="9588500" y="13266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11206</xdr:rowOff>
    </xdr:from>
    <xdr:ext cx="599010" cy="259045"/>
    <xdr:sp textlink="">
      <xdr:nvSpPr>
        <xdr:cNvPr id="423" name="テキスト ボックス 422"/>
        <xdr:cNvSpPr txBox="1"/>
      </xdr:nvSpPr>
      <xdr:spPr>
        <a:xfrm>
          <a:off x="9339795" y="13041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53696</xdr:rowOff>
    </xdr:from>
    <xdr:to>
      <xdr:col>46</xdr:col>
      <xdr:colOff>38100</xdr:colOff>
      <xdr:row>77</xdr:row>
      <xdr:rowOff>155296</xdr:rowOff>
    </xdr:to>
    <xdr:sp textlink="">
      <xdr:nvSpPr>
        <xdr:cNvPr id="424" name="楕円 423"/>
        <xdr:cNvSpPr/>
      </xdr:nvSpPr>
      <xdr:spPr>
        <a:xfrm>
          <a:off x="8699500" y="13255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373</xdr:rowOff>
    </xdr:from>
    <xdr:ext cx="599010" cy="259045"/>
    <xdr:sp textlink="">
      <xdr:nvSpPr>
        <xdr:cNvPr id="425" name="テキスト ボックス 424"/>
        <xdr:cNvSpPr txBox="1"/>
      </xdr:nvSpPr>
      <xdr:spPr>
        <a:xfrm>
          <a:off x="8450795" y="13030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43830</xdr:rowOff>
    </xdr:from>
    <xdr:to>
      <xdr:col>41</xdr:col>
      <xdr:colOff>101600</xdr:colOff>
      <xdr:row>77</xdr:row>
      <xdr:rowOff>145430</xdr:rowOff>
    </xdr:to>
    <xdr:sp textlink="">
      <xdr:nvSpPr>
        <xdr:cNvPr id="426" name="楕円 425"/>
        <xdr:cNvSpPr/>
      </xdr:nvSpPr>
      <xdr:spPr>
        <a:xfrm>
          <a:off x="7810500" y="1324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75</xdr:row>
      <xdr:rowOff>161957</xdr:rowOff>
    </xdr:from>
    <xdr:ext cx="599010" cy="259045"/>
    <xdr:sp textlink="">
      <xdr:nvSpPr>
        <xdr:cNvPr id="427" name="テキスト ボックス 426"/>
        <xdr:cNvSpPr txBox="1"/>
      </xdr:nvSpPr>
      <xdr:spPr>
        <a:xfrm>
          <a:off x="7561795" y="13020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73554</xdr:rowOff>
    </xdr:from>
    <xdr:to>
      <xdr:col>36</xdr:col>
      <xdr:colOff>165100</xdr:colOff>
      <xdr:row>78</xdr:row>
      <xdr:rowOff>3704</xdr:rowOff>
    </xdr:to>
    <xdr:sp textlink="">
      <xdr:nvSpPr>
        <xdr:cNvPr id="428" name="楕円 427"/>
        <xdr:cNvSpPr/>
      </xdr:nvSpPr>
      <xdr:spPr>
        <a:xfrm>
          <a:off x="6921500" y="13275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20231</xdr:rowOff>
    </xdr:from>
    <xdr:ext cx="599010" cy="259045"/>
    <xdr:sp textlink="">
      <xdr:nvSpPr>
        <xdr:cNvPr id="429" name="テキスト ボックス 428"/>
        <xdr:cNvSpPr txBox="1"/>
      </xdr:nvSpPr>
      <xdr:spPr>
        <a:xfrm>
          <a:off x="6672795" y="13050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textlink="">
      <xdr:nvSpPr>
        <xdr:cNvPr id="443" name="テキスト ボックス 442"/>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textlink="">
      <xdr:nvSpPr>
        <xdr:cNvPr id="445" name="テキスト ボックス 444"/>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130827</xdr:rowOff>
    </xdr:from>
    <xdr:ext cx="685572" cy="259045"/>
    <xdr:sp textlink="">
      <xdr:nvSpPr>
        <xdr:cNvPr id="447" name="テキスト ボックス 446"/>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textlink="">
      <xdr:nvSpPr>
        <xdr:cNvPr id="449" name="テキスト ボックス 448"/>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textlink="">
      <xdr:nvSpPr>
        <xdr:cNvPr id="451" name="テキスト ボックス 450"/>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97034</xdr:rowOff>
    </xdr:from>
    <xdr:to>
      <xdr:col>54</xdr:col>
      <xdr:colOff>189865</xdr:colOff>
      <xdr:row>99</xdr:row>
      <xdr:rowOff>13926</xdr:rowOff>
    </xdr:to>
    <xdr:cxnSp macro="">
      <xdr:nvCxnSpPr>
        <xdr:cNvPr id="453" name="直線コネクタ 452"/>
        <xdr:cNvCxnSpPr/>
      </xdr:nvCxnSpPr>
      <xdr:spPr>
        <a:xfrm flipV="1">
          <a:off x="10475595" y="15698984"/>
          <a:ext cx="1270" cy="1288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17753</xdr:rowOff>
    </xdr:from>
    <xdr:ext cx="534377" cy="259045"/>
    <xdr:sp textlink="">
      <xdr:nvSpPr>
        <xdr:cNvPr id="454" name="土木費最小値テキスト"/>
        <xdr:cNvSpPr txBox="1"/>
      </xdr:nvSpPr>
      <xdr:spPr>
        <a:xfrm>
          <a:off x="10528300" y="16991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13926</xdr:rowOff>
    </xdr:from>
    <xdr:to>
      <xdr:col>55</xdr:col>
      <xdr:colOff>88900</xdr:colOff>
      <xdr:row>99</xdr:row>
      <xdr:rowOff>13926</xdr:rowOff>
    </xdr:to>
    <xdr:cxnSp macro="">
      <xdr:nvCxnSpPr>
        <xdr:cNvPr id="455" name="直線コネクタ 454"/>
        <xdr:cNvCxnSpPr/>
      </xdr:nvCxnSpPr>
      <xdr:spPr>
        <a:xfrm>
          <a:off x="10388600" y="16987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43711</xdr:rowOff>
    </xdr:from>
    <xdr:ext cx="690189" cy="259045"/>
    <xdr:sp textlink="">
      <xdr:nvSpPr>
        <xdr:cNvPr id="456" name="土木費最大値テキスト"/>
        <xdr:cNvSpPr txBox="1"/>
      </xdr:nvSpPr>
      <xdr:spPr>
        <a:xfrm>
          <a:off x="10528300" y="154742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1,730,991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97034</xdr:rowOff>
    </xdr:from>
    <xdr:to>
      <xdr:col>55</xdr:col>
      <xdr:colOff>88900</xdr:colOff>
      <xdr:row>91</xdr:row>
      <xdr:rowOff>97034</xdr:rowOff>
    </xdr:to>
    <xdr:cxnSp macro="">
      <xdr:nvCxnSpPr>
        <xdr:cNvPr id="457" name="直線コネクタ 456"/>
        <xdr:cNvCxnSpPr/>
      </xdr:nvCxnSpPr>
      <xdr:spPr>
        <a:xfrm>
          <a:off x="10388600" y="15698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25183</xdr:rowOff>
    </xdr:from>
    <xdr:to>
      <xdr:col>55</xdr:col>
      <xdr:colOff>0</xdr:colOff>
      <xdr:row>98</xdr:row>
      <xdr:rowOff>73606</xdr:rowOff>
    </xdr:to>
    <xdr:cxnSp macro="">
      <xdr:nvCxnSpPr>
        <xdr:cNvPr id="458" name="直線コネクタ 457"/>
        <xdr:cNvCxnSpPr/>
      </xdr:nvCxnSpPr>
      <xdr:spPr>
        <a:xfrm>
          <a:off x="9639300" y="16827283"/>
          <a:ext cx="838200" cy="48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17840</xdr:rowOff>
    </xdr:from>
    <xdr:ext cx="599010" cy="259045"/>
    <xdr:sp textlink="">
      <xdr:nvSpPr>
        <xdr:cNvPr id="459" name="土木費平均値テキスト"/>
        <xdr:cNvSpPr txBox="1"/>
      </xdr:nvSpPr>
      <xdr:spPr>
        <a:xfrm>
          <a:off x="10528300" y="168199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39413</xdr:rowOff>
    </xdr:from>
    <xdr:to>
      <xdr:col>55</xdr:col>
      <xdr:colOff>50800</xdr:colOff>
      <xdr:row>98</xdr:row>
      <xdr:rowOff>141013</xdr:rowOff>
    </xdr:to>
    <xdr:sp textlink="">
      <xdr:nvSpPr>
        <xdr:cNvPr id="460" name="フローチャート: 判断 459"/>
        <xdr:cNvSpPr/>
      </xdr:nvSpPr>
      <xdr:spPr>
        <a:xfrm>
          <a:off x="10426700" y="16841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25183</xdr:rowOff>
    </xdr:from>
    <xdr:to>
      <xdr:col>50</xdr:col>
      <xdr:colOff>114300</xdr:colOff>
      <xdr:row>98</xdr:row>
      <xdr:rowOff>44331</xdr:rowOff>
    </xdr:to>
    <xdr:cxnSp macro="">
      <xdr:nvCxnSpPr>
        <xdr:cNvPr id="461" name="直線コネクタ 460"/>
        <xdr:cNvCxnSpPr/>
      </xdr:nvCxnSpPr>
      <xdr:spPr>
        <a:xfrm flipV="1">
          <a:off x="8750300" y="16827283"/>
          <a:ext cx="889000" cy="19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35072</xdr:rowOff>
    </xdr:from>
    <xdr:to>
      <xdr:col>50</xdr:col>
      <xdr:colOff>165100</xdr:colOff>
      <xdr:row>98</xdr:row>
      <xdr:rowOff>136672</xdr:rowOff>
    </xdr:to>
    <xdr:sp textlink="">
      <xdr:nvSpPr>
        <xdr:cNvPr id="462" name="フローチャート: 判断 461"/>
        <xdr:cNvSpPr/>
      </xdr:nvSpPr>
      <xdr:spPr>
        <a:xfrm>
          <a:off x="9588500" y="1683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127799</xdr:rowOff>
    </xdr:from>
    <xdr:ext cx="599010" cy="259045"/>
    <xdr:sp textlink="">
      <xdr:nvSpPr>
        <xdr:cNvPr id="463" name="テキスト ボックス 462"/>
        <xdr:cNvSpPr txBox="1"/>
      </xdr:nvSpPr>
      <xdr:spPr>
        <a:xfrm>
          <a:off x="9339795" y="16929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44331</xdr:rowOff>
    </xdr:from>
    <xdr:to>
      <xdr:col>45</xdr:col>
      <xdr:colOff>177800</xdr:colOff>
      <xdr:row>98</xdr:row>
      <xdr:rowOff>77688</xdr:rowOff>
    </xdr:to>
    <xdr:cxnSp macro="">
      <xdr:nvCxnSpPr>
        <xdr:cNvPr id="464" name="直線コネクタ 463"/>
        <xdr:cNvCxnSpPr/>
      </xdr:nvCxnSpPr>
      <xdr:spPr>
        <a:xfrm flipV="1">
          <a:off x="7861300" y="16846431"/>
          <a:ext cx="889000" cy="33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20799</xdr:rowOff>
    </xdr:from>
    <xdr:to>
      <xdr:col>46</xdr:col>
      <xdr:colOff>38100</xdr:colOff>
      <xdr:row>98</xdr:row>
      <xdr:rowOff>122399</xdr:rowOff>
    </xdr:to>
    <xdr:sp textlink="">
      <xdr:nvSpPr>
        <xdr:cNvPr id="465" name="フローチャート: 判断 464"/>
        <xdr:cNvSpPr/>
      </xdr:nvSpPr>
      <xdr:spPr>
        <a:xfrm>
          <a:off x="8699500" y="1682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113526</xdr:rowOff>
    </xdr:from>
    <xdr:ext cx="599010" cy="259045"/>
    <xdr:sp textlink="">
      <xdr:nvSpPr>
        <xdr:cNvPr id="466" name="テキスト ボックス 465"/>
        <xdr:cNvSpPr txBox="1"/>
      </xdr:nvSpPr>
      <xdr:spPr>
        <a:xfrm>
          <a:off x="8450795" y="16915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130566</xdr:rowOff>
    </xdr:from>
    <xdr:to>
      <xdr:col>41</xdr:col>
      <xdr:colOff>50800</xdr:colOff>
      <xdr:row>98</xdr:row>
      <xdr:rowOff>77688</xdr:rowOff>
    </xdr:to>
    <xdr:cxnSp macro="">
      <xdr:nvCxnSpPr>
        <xdr:cNvPr id="467" name="直線コネクタ 466"/>
        <xdr:cNvCxnSpPr/>
      </xdr:nvCxnSpPr>
      <xdr:spPr>
        <a:xfrm>
          <a:off x="6972300" y="16761216"/>
          <a:ext cx="889000" cy="118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40994</xdr:rowOff>
    </xdr:from>
    <xdr:to>
      <xdr:col>41</xdr:col>
      <xdr:colOff>101600</xdr:colOff>
      <xdr:row>98</xdr:row>
      <xdr:rowOff>142594</xdr:rowOff>
    </xdr:to>
    <xdr:sp textlink="">
      <xdr:nvSpPr>
        <xdr:cNvPr id="468" name="フローチャート: 判断 467"/>
        <xdr:cNvSpPr/>
      </xdr:nvSpPr>
      <xdr:spPr>
        <a:xfrm>
          <a:off x="7810500" y="1684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133721</xdr:rowOff>
    </xdr:from>
    <xdr:ext cx="599010" cy="259045"/>
    <xdr:sp textlink="">
      <xdr:nvSpPr>
        <xdr:cNvPr id="469" name="テキスト ボックス 468"/>
        <xdr:cNvSpPr txBox="1"/>
      </xdr:nvSpPr>
      <xdr:spPr>
        <a:xfrm>
          <a:off x="7561795" y="16935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37885</xdr:rowOff>
    </xdr:from>
    <xdr:to>
      <xdr:col>36</xdr:col>
      <xdr:colOff>165100</xdr:colOff>
      <xdr:row>98</xdr:row>
      <xdr:rowOff>139485</xdr:rowOff>
    </xdr:to>
    <xdr:sp textlink="">
      <xdr:nvSpPr>
        <xdr:cNvPr id="470" name="フローチャート: 判断 469"/>
        <xdr:cNvSpPr/>
      </xdr:nvSpPr>
      <xdr:spPr>
        <a:xfrm>
          <a:off x="6921500" y="1683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130612</xdr:rowOff>
    </xdr:from>
    <xdr:ext cx="599010" cy="259045"/>
    <xdr:sp textlink="">
      <xdr:nvSpPr>
        <xdr:cNvPr id="471" name="テキスト ボックス 470"/>
        <xdr:cNvSpPr txBox="1"/>
      </xdr:nvSpPr>
      <xdr:spPr>
        <a:xfrm>
          <a:off x="6672795" y="16932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22806</xdr:rowOff>
    </xdr:from>
    <xdr:to>
      <xdr:col>55</xdr:col>
      <xdr:colOff>50800</xdr:colOff>
      <xdr:row>98</xdr:row>
      <xdr:rowOff>124406</xdr:rowOff>
    </xdr:to>
    <xdr:sp textlink="">
      <xdr:nvSpPr>
        <xdr:cNvPr id="477" name="楕円 476"/>
        <xdr:cNvSpPr/>
      </xdr:nvSpPr>
      <xdr:spPr>
        <a:xfrm>
          <a:off x="10426700" y="16824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153633</xdr:rowOff>
    </xdr:from>
    <xdr:ext cx="599010" cy="259045"/>
    <xdr:sp textlink="">
      <xdr:nvSpPr>
        <xdr:cNvPr id="478" name="土木費該当値テキスト"/>
        <xdr:cNvSpPr txBox="1"/>
      </xdr:nvSpPr>
      <xdr:spPr>
        <a:xfrm>
          <a:off x="10528300" y="16612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145833</xdr:rowOff>
    </xdr:from>
    <xdr:to>
      <xdr:col>50</xdr:col>
      <xdr:colOff>165100</xdr:colOff>
      <xdr:row>98</xdr:row>
      <xdr:rowOff>75983</xdr:rowOff>
    </xdr:to>
    <xdr:sp textlink="">
      <xdr:nvSpPr>
        <xdr:cNvPr id="479" name="楕円 478"/>
        <xdr:cNvSpPr/>
      </xdr:nvSpPr>
      <xdr:spPr>
        <a:xfrm>
          <a:off x="9588500" y="16776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92510</xdr:rowOff>
    </xdr:from>
    <xdr:ext cx="599010" cy="259045"/>
    <xdr:sp textlink="">
      <xdr:nvSpPr>
        <xdr:cNvPr id="480" name="テキスト ボックス 479"/>
        <xdr:cNvSpPr txBox="1"/>
      </xdr:nvSpPr>
      <xdr:spPr>
        <a:xfrm>
          <a:off x="9339795" y="16551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164981</xdr:rowOff>
    </xdr:from>
    <xdr:to>
      <xdr:col>46</xdr:col>
      <xdr:colOff>38100</xdr:colOff>
      <xdr:row>98</xdr:row>
      <xdr:rowOff>95131</xdr:rowOff>
    </xdr:to>
    <xdr:sp textlink="">
      <xdr:nvSpPr>
        <xdr:cNvPr id="481" name="楕円 480"/>
        <xdr:cNvSpPr/>
      </xdr:nvSpPr>
      <xdr:spPr>
        <a:xfrm>
          <a:off x="8699500" y="1679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111658</xdr:rowOff>
    </xdr:from>
    <xdr:ext cx="599010" cy="259045"/>
    <xdr:sp textlink="">
      <xdr:nvSpPr>
        <xdr:cNvPr id="482" name="テキスト ボックス 481"/>
        <xdr:cNvSpPr txBox="1"/>
      </xdr:nvSpPr>
      <xdr:spPr>
        <a:xfrm>
          <a:off x="8450795" y="16570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26888</xdr:rowOff>
    </xdr:from>
    <xdr:to>
      <xdr:col>41</xdr:col>
      <xdr:colOff>101600</xdr:colOff>
      <xdr:row>98</xdr:row>
      <xdr:rowOff>128488</xdr:rowOff>
    </xdr:to>
    <xdr:sp textlink="">
      <xdr:nvSpPr>
        <xdr:cNvPr id="483" name="楕円 482"/>
        <xdr:cNvSpPr/>
      </xdr:nvSpPr>
      <xdr:spPr>
        <a:xfrm>
          <a:off x="7810500" y="16828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145015</xdr:rowOff>
    </xdr:from>
    <xdr:ext cx="599010" cy="259045"/>
    <xdr:sp textlink="">
      <xdr:nvSpPr>
        <xdr:cNvPr id="484" name="テキスト ボックス 483"/>
        <xdr:cNvSpPr txBox="1"/>
      </xdr:nvSpPr>
      <xdr:spPr>
        <a:xfrm>
          <a:off x="7561795" y="16604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79766</xdr:rowOff>
    </xdr:from>
    <xdr:to>
      <xdr:col>36</xdr:col>
      <xdr:colOff>165100</xdr:colOff>
      <xdr:row>98</xdr:row>
      <xdr:rowOff>9916</xdr:rowOff>
    </xdr:to>
    <xdr:sp textlink="">
      <xdr:nvSpPr>
        <xdr:cNvPr id="485" name="楕円 484"/>
        <xdr:cNvSpPr/>
      </xdr:nvSpPr>
      <xdr:spPr>
        <a:xfrm>
          <a:off x="6921500" y="16710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26443</xdr:rowOff>
    </xdr:from>
    <xdr:ext cx="599010" cy="259045"/>
    <xdr:sp textlink="">
      <xdr:nvSpPr>
        <xdr:cNvPr id="486" name="テキスト ボックス 485"/>
        <xdr:cNvSpPr txBox="1"/>
      </xdr:nvSpPr>
      <xdr:spPr>
        <a:xfrm>
          <a:off x="6672795" y="16485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7" name="直線コネクタ 49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textlink="">
      <xdr:nvSpPr>
        <xdr:cNvPr id="498" name="テキスト ボックス 497"/>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9" name="直線コネクタ 49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textlink="">
      <xdr:nvSpPr>
        <xdr:cNvPr id="500" name="テキスト ボックス 499"/>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1" name="直線コネクタ 50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textlink="">
      <xdr:nvSpPr>
        <xdr:cNvPr id="502" name="テキスト ボックス 501"/>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3" name="直線コネクタ 50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textlink="">
      <xdr:nvSpPr>
        <xdr:cNvPr id="504" name="テキスト ボックス 503"/>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93952</xdr:rowOff>
    </xdr:from>
    <xdr:to>
      <xdr:col>85</xdr:col>
      <xdr:colOff>126364</xdr:colOff>
      <xdr:row>38</xdr:row>
      <xdr:rowOff>104605</xdr:rowOff>
    </xdr:to>
    <xdr:cxnSp macro="">
      <xdr:nvCxnSpPr>
        <xdr:cNvPr id="508" name="直線コネクタ 507"/>
        <xdr:cNvCxnSpPr/>
      </xdr:nvCxnSpPr>
      <xdr:spPr>
        <a:xfrm flipV="1">
          <a:off x="16317595" y="5408902"/>
          <a:ext cx="1269" cy="1210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108432</xdr:rowOff>
    </xdr:from>
    <xdr:ext cx="469744" cy="259045"/>
    <xdr:sp textlink="">
      <xdr:nvSpPr>
        <xdr:cNvPr id="509" name="消防費最小値テキスト"/>
        <xdr:cNvSpPr txBox="1"/>
      </xdr:nvSpPr>
      <xdr:spPr>
        <a:xfrm>
          <a:off x="16370300" y="6623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104605</xdr:rowOff>
    </xdr:from>
    <xdr:to>
      <xdr:col>86</xdr:col>
      <xdr:colOff>25400</xdr:colOff>
      <xdr:row>38</xdr:row>
      <xdr:rowOff>104605</xdr:rowOff>
    </xdr:to>
    <xdr:cxnSp macro="">
      <xdr:nvCxnSpPr>
        <xdr:cNvPr id="510" name="直線コネクタ 509"/>
        <xdr:cNvCxnSpPr/>
      </xdr:nvCxnSpPr>
      <xdr:spPr>
        <a:xfrm>
          <a:off x="16230600" y="6619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40629</xdr:rowOff>
    </xdr:from>
    <xdr:ext cx="599010" cy="259045"/>
    <xdr:sp textlink="">
      <xdr:nvSpPr>
        <xdr:cNvPr id="511" name="消防費最大値テキスト"/>
        <xdr:cNvSpPr txBox="1"/>
      </xdr:nvSpPr>
      <xdr:spPr>
        <a:xfrm>
          <a:off x="16370300" y="5184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272,506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93952</xdr:rowOff>
    </xdr:from>
    <xdr:to>
      <xdr:col>86</xdr:col>
      <xdr:colOff>25400</xdr:colOff>
      <xdr:row>31</xdr:row>
      <xdr:rowOff>93952</xdr:rowOff>
    </xdr:to>
    <xdr:cxnSp macro="">
      <xdr:nvCxnSpPr>
        <xdr:cNvPr id="512" name="直線コネクタ 511"/>
        <xdr:cNvCxnSpPr/>
      </xdr:nvCxnSpPr>
      <xdr:spPr>
        <a:xfrm>
          <a:off x="16230600" y="5408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103362</xdr:rowOff>
    </xdr:from>
    <xdr:to>
      <xdr:col>85</xdr:col>
      <xdr:colOff>127000</xdr:colOff>
      <xdr:row>36</xdr:row>
      <xdr:rowOff>43587</xdr:rowOff>
    </xdr:to>
    <xdr:cxnSp macro="">
      <xdr:nvCxnSpPr>
        <xdr:cNvPr id="513" name="直線コネクタ 512"/>
        <xdr:cNvCxnSpPr/>
      </xdr:nvCxnSpPr>
      <xdr:spPr>
        <a:xfrm flipV="1">
          <a:off x="15481300" y="6104112"/>
          <a:ext cx="838200" cy="111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108562</xdr:rowOff>
    </xdr:from>
    <xdr:ext cx="534377" cy="259045"/>
    <xdr:sp textlink="">
      <xdr:nvSpPr>
        <xdr:cNvPr id="514" name="消防費平均値テキスト"/>
        <xdr:cNvSpPr txBox="1"/>
      </xdr:nvSpPr>
      <xdr:spPr>
        <a:xfrm>
          <a:off x="16370300" y="62807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130135</xdr:rowOff>
    </xdr:from>
    <xdr:to>
      <xdr:col>85</xdr:col>
      <xdr:colOff>177800</xdr:colOff>
      <xdr:row>37</xdr:row>
      <xdr:rowOff>60285</xdr:rowOff>
    </xdr:to>
    <xdr:sp textlink="">
      <xdr:nvSpPr>
        <xdr:cNvPr id="515" name="フローチャート: 判断 514"/>
        <xdr:cNvSpPr/>
      </xdr:nvSpPr>
      <xdr:spPr>
        <a:xfrm>
          <a:off x="16268700" y="630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4694</xdr:rowOff>
    </xdr:from>
    <xdr:to>
      <xdr:col>81</xdr:col>
      <xdr:colOff>50800</xdr:colOff>
      <xdr:row>36</xdr:row>
      <xdr:rowOff>43587</xdr:rowOff>
    </xdr:to>
    <xdr:cxnSp macro="">
      <xdr:nvCxnSpPr>
        <xdr:cNvPr id="516" name="直線コネクタ 515"/>
        <xdr:cNvCxnSpPr/>
      </xdr:nvCxnSpPr>
      <xdr:spPr>
        <a:xfrm>
          <a:off x="14592300" y="6005444"/>
          <a:ext cx="889000" cy="210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154165</xdr:rowOff>
    </xdr:from>
    <xdr:to>
      <xdr:col>81</xdr:col>
      <xdr:colOff>101600</xdr:colOff>
      <xdr:row>37</xdr:row>
      <xdr:rowOff>84315</xdr:rowOff>
    </xdr:to>
    <xdr:sp textlink="">
      <xdr:nvSpPr>
        <xdr:cNvPr id="517" name="フローチャート: 判断 516"/>
        <xdr:cNvSpPr/>
      </xdr:nvSpPr>
      <xdr:spPr>
        <a:xfrm>
          <a:off x="15430500" y="632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75442</xdr:rowOff>
    </xdr:from>
    <xdr:ext cx="534377" cy="259045"/>
    <xdr:sp textlink="">
      <xdr:nvSpPr>
        <xdr:cNvPr id="518" name="テキスト ボックス 517"/>
        <xdr:cNvSpPr txBox="1"/>
      </xdr:nvSpPr>
      <xdr:spPr>
        <a:xfrm>
          <a:off x="15214111" y="6419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4694</xdr:rowOff>
    </xdr:from>
    <xdr:to>
      <xdr:col>76</xdr:col>
      <xdr:colOff>114300</xdr:colOff>
      <xdr:row>35</xdr:row>
      <xdr:rowOff>34119</xdr:rowOff>
    </xdr:to>
    <xdr:cxnSp macro="">
      <xdr:nvCxnSpPr>
        <xdr:cNvPr id="519" name="直線コネクタ 518"/>
        <xdr:cNvCxnSpPr/>
      </xdr:nvCxnSpPr>
      <xdr:spPr>
        <a:xfrm flipV="1">
          <a:off x="13703300" y="6005444"/>
          <a:ext cx="889000" cy="29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133463</xdr:rowOff>
    </xdr:from>
    <xdr:to>
      <xdr:col>76</xdr:col>
      <xdr:colOff>165100</xdr:colOff>
      <xdr:row>37</xdr:row>
      <xdr:rowOff>63613</xdr:rowOff>
    </xdr:to>
    <xdr:sp textlink="">
      <xdr:nvSpPr>
        <xdr:cNvPr id="520" name="フローチャート: 判断 519"/>
        <xdr:cNvSpPr/>
      </xdr:nvSpPr>
      <xdr:spPr>
        <a:xfrm>
          <a:off x="14541500" y="6305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54740</xdr:rowOff>
    </xdr:from>
    <xdr:ext cx="534377" cy="259045"/>
    <xdr:sp textlink="">
      <xdr:nvSpPr>
        <xdr:cNvPr id="521" name="テキスト ボックス 520"/>
        <xdr:cNvSpPr txBox="1"/>
      </xdr:nvSpPr>
      <xdr:spPr>
        <a:xfrm>
          <a:off x="14325111" y="6398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34119</xdr:rowOff>
    </xdr:from>
    <xdr:to>
      <xdr:col>71</xdr:col>
      <xdr:colOff>177800</xdr:colOff>
      <xdr:row>36</xdr:row>
      <xdr:rowOff>54377</xdr:rowOff>
    </xdr:to>
    <xdr:cxnSp macro="">
      <xdr:nvCxnSpPr>
        <xdr:cNvPr id="522" name="直線コネクタ 521"/>
        <xdr:cNvCxnSpPr/>
      </xdr:nvCxnSpPr>
      <xdr:spPr>
        <a:xfrm flipV="1">
          <a:off x="12814300" y="6034869"/>
          <a:ext cx="889000" cy="19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86326</xdr:rowOff>
    </xdr:from>
    <xdr:to>
      <xdr:col>72</xdr:col>
      <xdr:colOff>38100</xdr:colOff>
      <xdr:row>37</xdr:row>
      <xdr:rowOff>16476</xdr:rowOff>
    </xdr:to>
    <xdr:sp textlink="">
      <xdr:nvSpPr>
        <xdr:cNvPr id="523" name="フローチャート: 判断 522"/>
        <xdr:cNvSpPr/>
      </xdr:nvSpPr>
      <xdr:spPr>
        <a:xfrm>
          <a:off x="13652500" y="625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7603</xdr:rowOff>
    </xdr:from>
    <xdr:ext cx="534377" cy="259045"/>
    <xdr:sp textlink="">
      <xdr:nvSpPr>
        <xdr:cNvPr id="524" name="テキスト ボックス 523"/>
        <xdr:cNvSpPr txBox="1"/>
      </xdr:nvSpPr>
      <xdr:spPr>
        <a:xfrm>
          <a:off x="13436111" y="6351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83116</xdr:rowOff>
    </xdr:from>
    <xdr:to>
      <xdr:col>67</xdr:col>
      <xdr:colOff>101600</xdr:colOff>
      <xdr:row>37</xdr:row>
      <xdr:rowOff>13266</xdr:rowOff>
    </xdr:to>
    <xdr:sp textlink="">
      <xdr:nvSpPr>
        <xdr:cNvPr id="525" name="フローチャート: 判断 524"/>
        <xdr:cNvSpPr/>
      </xdr:nvSpPr>
      <xdr:spPr>
        <a:xfrm>
          <a:off x="12763500" y="6255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4393</xdr:rowOff>
    </xdr:from>
    <xdr:ext cx="534377" cy="259045"/>
    <xdr:sp textlink="">
      <xdr:nvSpPr>
        <xdr:cNvPr id="526" name="テキスト ボックス 525"/>
        <xdr:cNvSpPr txBox="1"/>
      </xdr:nvSpPr>
      <xdr:spPr>
        <a:xfrm>
          <a:off x="12547111" y="6348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52562</xdr:rowOff>
    </xdr:from>
    <xdr:to>
      <xdr:col>85</xdr:col>
      <xdr:colOff>177800</xdr:colOff>
      <xdr:row>35</xdr:row>
      <xdr:rowOff>154162</xdr:rowOff>
    </xdr:to>
    <xdr:sp textlink="">
      <xdr:nvSpPr>
        <xdr:cNvPr id="532" name="楕円 531"/>
        <xdr:cNvSpPr/>
      </xdr:nvSpPr>
      <xdr:spPr>
        <a:xfrm>
          <a:off x="16268700" y="6053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75439</xdr:rowOff>
    </xdr:from>
    <xdr:ext cx="599010" cy="259045"/>
    <xdr:sp textlink="">
      <xdr:nvSpPr>
        <xdr:cNvPr id="533" name="消防費該当値テキスト"/>
        <xdr:cNvSpPr txBox="1"/>
      </xdr:nvSpPr>
      <xdr:spPr>
        <a:xfrm>
          <a:off x="16370300" y="5904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164237</xdr:rowOff>
    </xdr:from>
    <xdr:to>
      <xdr:col>81</xdr:col>
      <xdr:colOff>101600</xdr:colOff>
      <xdr:row>36</xdr:row>
      <xdr:rowOff>94387</xdr:rowOff>
    </xdr:to>
    <xdr:sp textlink="">
      <xdr:nvSpPr>
        <xdr:cNvPr id="534" name="楕円 533"/>
        <xdr:cNvSpPr/>
      </xdr:nvSpPr>
      <xdr:spPr>
        <a:xfrm>
          <a:off x="15430500" y="6164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110914</xdr:rowOff>
    </xdr:from>
    <xdr:ext cx="534377" cy="259045"/>
    <xdr:sp textlink="">
      <xdr:nvSpPr>
        <xdr:cNvPr id="535" name="テキスト ボックス 534"/>
        <xdr:cNvSpPr txBox="1"/>
      </xdr:nvSpPr>
      <xdr:spPr>
        <a:xfrm>
          <a:off x="15214111" y="594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125344</xdr:rowOff>
    </xdr:from>
    <xdr:to>
      <xdr:col>76</xdr:col>
      <xdr:colOff>165100</xdr:colOff>
      <xdr:row>35</xdr:row>
      <xdr:rowOff>55494</xdr:rowOff>
    </xdr:to>
    <xdr:sp textlink="">
      <xdr:nvSpPr>
        <xdr:cNvPr id="536" name="楕円 535"/>
        <xdr:cNvSpPr/>
      </xdr:nvSpPr>
      <xdr:spPr>
        <a:xfrm>
          <a:off x="14541500" y="595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33</xdr:row>
      <xdr:rowOff>72021</xdr:rowOff>
    </xdr:from>
    <xdr:ext cx="599010" cy="259045"/>
    <xdr:sp textlink="">
      <xdr:nvSpPr>
        <xdr:cNvPr id="537" name="テキスト ボックス 536"/>
        <xdr:cNvSpPr txBox="1"/>
      </xdr:nvSpPr>
      <xdr:spPr>
        <a:xfrm>
          <a:off x="14292795" y="5729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154769</xdr:rowOff>
    </xdr:from>
    <xdr:to>
      <xdr:col>72</xdr:col>
      <xdr:colOff>38100</xdr:colOff>
      <xdr:row>35</xdr:row>
      <xdr:rowOff>84919</xdr:rowOff>
    </xdr:to>
    <xdr:sp textlink="">
      <xdr:nvSpPr>
        <xdr:cNvPr id="538" name="楕円 537"/>
        <xdr:cNvSpPr/>
      </xdr:nvSpPr>
      <xdr:spPr>
        <a:xfrm>
          <a:off x="13652500" y="5984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33</xdr:row>
      <xdr:rowOff>101446</xdr:rowOff>
    </xdr:from>
    <xdr:ext cx="599010" cy="259045"/>
    <xdr:sp textlink="">
      <xdr:nvSpPr>
        <xdr:cNvPr id="539" name="テキスト ボックス 538"/>
        <xdr:cNvSpPr txBox="1"/>
      </xdr:nvSpPr>
      <xdr:spPr>
        <a:xfrm>
          <a:off x="13403795" y="5759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3577</xdr:rowOff>
    </xdr:from>
    <xdr:to>
      <xdr:col>67</xdr:col>
      <xdr:colOff>101600</xdr:colOff>
      <xdr:row>36</xdr:row>
      <xdr:rowOff>105177</xdr:rowOff>
    </xdr:to>
    <xdr:sp textlink="">
      <xdr:nvSpPr>
        <xdr:cNvPr id="540" name="楕円 539"/>
        <xdr:cNvSpPr/>
      </xdr:nvSpPr>
      <xdr:spPr>
        <a:xfrm>
          <a:off x="12763500" y="6175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121704</xdr:rowOff>
    </xdr:from>
    <xdr:ext cx="534377" cy="259045"/>
    <xdr:sp textlink="">
      <xdr:nvSpPr>
        <xdr:cNvPr id="541" name="テキスト ボックス 540"/>
        <xdr:cNvSpPr txBox="1"/>
      </xdr:nvSpPr>
      <xdr:spPr>
        <a:xfrm>
          <a:off x="12547111" y="5951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textlink="">
      <xdr:nvSpPr>
        <xdr:cNvPr id="553" name="テキスト ボックス 552"/>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textlink="">
      <xdr:nvSpPr>
        <xdr:cNvPr id="555" name="テキスト ボックス 554"/>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53</xdr:row>
      <xdr:rowOff>168927</xdr:rowOff>
    </xdr:from>
    <xdr:ext cx="685572" cy="259045"/>
    <xdr:sp textlink="">
      <xdr:nvSpPr>
        <xdr:cNvPr id="557" name="テキスト ボックス 556"/>
        <xdr:cNvSpPr txBox="1"/>
      </xdr:nvSpPr>
      <xdr:spPr>
        <a:xfrm>
          <a:off x="11760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51</xdr:row>
      <xdr:rowOff>130827</xdr:rowOff>
    </xdr:from>
    <xdr:ext cx="685572" cy="259045"/>
    <xdr:sp textlink="">
      <xdr:nvSpPr>
        <xdr:cNvPr id="559" name="テキスト ボックス 558"/>
        <xdr:cNvSpPr txBox="1"/>
      </xdr:nvSpPr>
      <xdr:spPr>
        <a:xfrm>
          <a:off x="11760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92727</xdr:rowOff>
    </xdr:from>
    <xdr:ext cx="685572" cy="259045"/>
    <xdr:sp textlink="">
      <xdr:nvSpPr>
        <xdr:cNvPr id="561" name="テキスト ボックス 560"/>
        <xdr:cNvSpPr txBox="1"/>
      </xdr:nvSpPr>
      <xdr:spPr>
        <a:xfrm>
          <a:off x="11760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textlink="">
      <xdr:nvSpPr>
        <xdr:cNvPr id="563" name="テキスト ボックス 562"/>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35698</xdr:rowOff>
    </xdr:from>
    <xdr:to>
      <xdr:col>85</xdr:col>
      <xdr:colOff>126364</xdr:colOff>
      <xdr:row>59</xdr:row>
      <xdr:rowOff>536</xdr:rowOff>
    </xdr:to>
    <xdr:cxnSp macro="">
      <xdr:nvCxnSpPr>
        <xdr:cNvPr id="565" name="直線コネクタ 564"/>
        <xdr:cNvCxnSpPr/>
      </xdr:nvCxnSpPr>
      <xdr:spPr>
        <a:xfrm flipV="1">
          <a:off x="16317595" y="8779648"/>
          <a:ext cx="1269" cy="1336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4363</xdr:rowOff>
    </xdr:from>
    <xdr:ext cx="534377" cy="259045"/>
    <xdr:sp textlink="">
      <xdr:nvSpPr>
        <xdr:cNvPr id="566" name="教育費最小値テキスト"/>
        <xdr:cNvSpPr txBox="1"/>
      </xdr:nvSpPr>
      <xdr:spPr>
        <a:xfrm>
          <a:off x="16370300" y="10119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536</xdr:rowOff>
    </xdr:from>
    <xdr:to>
      <xdr:col>86</xdr:col>
      <xdr:colOff>25400</xdr:colOff>
      <xdr:row>59</xdr:row>
      <xdr:rowOff>536</xdr:rowOff>
    </xdr:to>
    <xdr:cxnSp macro="">
      <xdr:nvCxnSpPr>
        <xdr:cNvPr id="567" name="直線コネクタ 566"/>
        <xdr:cNvCxnSpPr/>
      </xdr:nvCxnSpPr>
      <xdr:spPr>
        <a:xfrm>
          <a:off x="16230600" y="10116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153825</xdr:rowOff>
    </xdr:from>
    <xdr:ext cx="690189" cy="259045"/>
    <xdr:sp textlink="">
      <xdr:nvSpPr>
        <xdr:cNvPr id="568" name="教育費最大値テキスト"/>
        <xdr:cNvSpPr txBox="1"/>
      </xdr:nvSpPr>
      <xdr:spPr>
        <a:xfrm>
          <a:off x="16370300" y="85548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1,811,486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35698</xdr:rowOff>
    </xdr:from>
    <xdr:to>
      <xdr:col>86</xdr:col>
      <xdr:colOff>25400</xdr:colOff>
      <xdr:row>51</xdr:row>
      <xdr:rowOff>35698</xdr:rowOff>
    </xdr:to>
    <xdr:cxnSp macro="">
      <xdr:nvCxnSpPr>
        <xdr:cNvPr id="569" name="直線コネクタ 568"/>
        <xdr:cNvCxnSpPr/>
      </xdr:nvCxnSpPr>
      <xdr:spPr>
        <a:xfrm>
          <a:off x="16230600" y="877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45675</xdr:rowOff>
    </xdr:from>
    <xdr:to>
      <xdr:col>85</xdr:col>
      <xdr:colOff>127000</xdr:colOff>
      <xdr:row>58</xdr:row>
      <xdr:rowOff>132174</xdr:rowOff>
    </xdr:to>
    <xdr:cxnSp macro="">
      <xdr:nvCxnSpPr>
        <xdr:cNvPr id="570" name="直線コネクタ 569"/>
        <xdr:cNvCxnSpPr/>
      </xdr:nvCxnSpPr>
      <xdr:spPr>
        <a:xfrm flipV="1">
          <a:off x="15481300" y="9989775"/>
          <a:ext cx="838200" cy="86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18391</xdr:rowOff>
    </xdr:from>
    <xdr:ext cx="599010" cy="259045"/>
    <xdr:sp textlink="">
      <xdr:nvSpPr>
        <xdr:cNvPr id="571" name="教育費平均値テキスト"/>
        <xdr:cNvSpPr txBox="1"/>
      </xdr:nvSpPr>
      <xdr:spPr>
        <a:xfrm>
          <a:off x="16370300" y="99624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39964</xdr:rowOff>
    </xdr:from>
    <xdr:to>
      <xdr:col>85</xdr:col>
      <xdr:colOff>177800</xdr:colOff>
      <xdr:row>58</xdr:row>
      <xdr:rowOff>141564</xdr:rowOff>
    </xdr:to>
    <xdr:sp textlink="">
      <xdr:nvSpPr>
        <xdr:cNvPr id="572" name="フローチャート: 判断 571"/>
        <xdr:cNvSpPr/>
      </xdr:nvSpPr>
      <xdr:spPr>
        <a:xfrm>
          <a:off x="16268700" y="998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132174</xdr:rowOff>
    </xdr:from>
    <xdr:to>
      <xdr:col>81</xdr:col>
      <xdr:colOff>50800</xdr:colOff>
      <xdr:row>58</xdr:row>
      <xdr:rowOff>136323</xdr:rowOff>
    </xdr:to>
    <xdr:cxnSp macro="">
      <xdr:nvCxnSpPr>
        <xdr:cNvPr id="573" name="直線コネクタ 572"/>
        <xdr:cNvCxnSpPr/>
      </xdr:nvCxnSpPr>
      <xdr:spPr>
        <a:xfrm flipV="1">
          <a:off x="14592300" y="10076274"/>
          <a:ext cx="889000" cy="4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44693</xdr:rowOff>
    </xdr:from>
    <xdr:to>
      <xdr:col>81</xdr:col>
      <xdr:colOff>101600</xdr:colOff>
      <xdr:row>58</xdr:row>
      <xdr:rowOff>146293</xdr:rowOff>
    </xdr:to>
    <xdr:sp textlink="">
      <xdr:nvSpPr>
        <xdr:cNvPr id="574" name="フローチャート: 判断 573"/>
        <xdr:cNvSpPr/>
      </xdr:nvSpPr>
      <xdr:spPr>
        <a:xfrm>
          <a:off x="15430500" y="998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162820</xdr:rowOff>
    </xdr:from>
    <xdr:ext cx="599010" cy="259045"/>
    <xdr:sp textlink="">
      <xdr:nvSpPr>
        <xdr:cNvPr id="575" name="テキスト ボックス 574"/>
        <xdr:cNvSpPr txBox="1"/>
      </xdr:nvSpPr>
      <xdr:spPr>
        <a:xfrm>
          <a:off x="15181795" y="9764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123934</xdr:rowOff>
    </xdr:from>
    <xdr:to>
      <xdr:col>76</xdr:col>
      <xdr:colOff>114300</xdr:colOff>
      <xdr:row>58</xdr:row>
      <xdr:rowOff>136323</xdr:rowOff>
    </xdr:to>
    <xdr:cxnSp macro="">
      <xdr:nvCxnSpPr>
        <xdr:cNvPr id="576" name="直線コネクタ 575"/>
        <xdr:cNvCxnSpPr/>
      </xdr:nvCxnSpPr>
      <xdr:spPr>
        <a:xfrm>
          <a:off x="13703300" y="10068034"/>
          <a:ext cx="889000" cy="1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57959</xdr:rowOff>
    </xdr:from>
    <xdr:to>
      <xdr:col>76</xdr:col>
      <xdr:colOff>165100</xdr:colOff>
      <xdr:row>58</xdr:row>
      <xdr:rowOff>159559</xdr:rowOff>
    </xdr:to>
    <xdr:sp textlink="">
      <xdr:nvSpPr>
        <xdr:cNvPr id="577" name="フローチャート: 判断 576"/>
        <xdr:cNvSpPr/>
      </xdr:nvSpPr>
      <xdr:spPr>
        <a:xfrm>
          <a:off x="14541500" y="10002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4636</xdr:rowOff>
    </xdr:from>
    <xdr:ext cx="599010" cy="259045"/>
    <xdr:sp textlink="">
      <xdr:nvSpPr>
        <xdr:cNvPr id="578" name="テキスト ボックス 577"/>
        <xdr:cNvSpPr txBox="1"/>
      </xdr:nvSpPr>
      <xdr:spPr>
        <a:xfrm>
          <a:off x="14292795" y="9777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123934</xdr:rowOff>
    </xdr:from>
    <xdr:to>
      <xdr:col>71</xdr:col>
      <xdr:colOff>177800</xdr:colOff>
      <xdr:row>58</xdr:row>
      <xdr:rowOff>125571</xdr:rowOff>
    </xdr:to>
    <xdr:cxnSp macro="">
      <xdr:nvCxnSpPr>
        <xdr:cNvPr id="579" name="直線コネクタ 578"/>
        <xdr:cNvCxnSpPr/>
      </xdr:nvCxnSpPr>
      <xdr:spPr>
        <a:xfrm flipV="1">
          <a:off x="12814300" y="10068034"/>
          <a:ext cx="889000" cy="1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64840</xdr:rowOff>
    </xdr:from>
    <xdr:to>
      <xdr:col>72</xdr:col>
      <xdr:colOff>38100</xdr:colOff>
      <xdr:row>58</xdr:row>
      <xdr:rowOff>166440</xdr:rowOff>
    </xdr:to>
    <xdr:sp textlink="">
      <xdr:nvSpPr>
        <xdr:cNvPr id="580" name="フローチャート: 判断 579"/>
        <xdr:cNvSpPr/>
      </xdr:nvSpPr>
      <xdr:spPr>
        <a:xfrm>
          <a:off x="13652500" y="1000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11517</xdr:rowOff>
    </xdr:from>
    <xdr:ext cx="599010" cy="259045"/>
    <xdr:sp textlink="">
      <xdr:nvSpPr>
        <xdr:cNvPr id="581" name="テキスト ボックス 580"/>
        <xdr:cNvSpPr txBox="1"/>
      </xdr:nvSpPr>
      <xdr:spPr>
        <a:xfrm>
          <a:off x="13403795" y="9784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54228</xdr:rowOff>
    </xdr:from>
    <xdr:to>
      <xdr:col>67</xdr:col>
      <xdr:colOff>101600</xdr:colOff>
      <xdr:row>58</xdr:row>
      <xdr:rowOff>155828</xdr:rowOff>
    </xdr:to>
    <xdr:sp textlink="">
      <xdr:nvSpPr>
        <xdr:cNvPr id="582" name="フローチャート: 判断 581"/>
        <xdr:cNvSpPr/>
      </xdr:nvSpPr>
      <xdr:spPr>
        <a:xfrm>
          <a:off x="12763500" y="999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57</xdr:row>
      <xdr:rowOff>905</xdr:rowOff>
    </xdr:from>
    <xdr:ext cx="599010" cy="259045"/>
    <xdr:sp textlink="">
      <xdr:nvSpPr>
        <xdr:cNvPr id="583" name="テキスト ボックス 582"/>
        <xdr:cNvSpPr txBox="1"/>
      </xdr:nvSpPr>
      <xdr:spPr>
        <a:xfrm>
          <a:off x="12514795" y="9773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166325</xdr:rowOff>
    </xdr:from>
    <xdr:to>
      <xdr:col>85</xdr:col>
      <xdr:colOff>177800</xdr:colOff>
      <xdr:row>58</xdr:row>
      <xdr:rowOff>96475</xdr:rowOff>
    </xdr:to>
    <xdr:sp textlink="">
      <xdr:nvSpPr>
        <xdr:cNvPr id="589" name="楕円 588"/>
        <xdr:cNvSpPr/>
      </xdr:nvSpPr>
      <xdr:spPr>
        <a:xfrm>
          <a:off x="16268700" y="993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125702</xdr:rowOff>
    </xdr:from>
    <xdr:ext cx="599010" cy="259045"/>
    <xdr:sp textlink="">
      <xdr:nvSpPr>
        <xdr:cNvPr id="590" name="教育費該当値テキスト"/>
        <xdr:cNvSpPr txBox="1"/>
      </xdr:nvSpPr>
      <xdr:spPr>
        <a:xfrm>
          <a:off x="16370300" y="9726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81374</xdr:rowOff>
    </xdr:from>
    <xdr:to>
      <xdr:col>81</xdr:col>
      <xdr:colOff>101600</xdr:colOff>
      <xdr:row>59</xdr:row>
      <xdr:rowOff>11524</xdr:rowOff>
    </xdr:to>
    <xdr:sp textlink="">
      <xdr:nvSpPr>
        <xdr:cNvPr id="591" name="楕円 590"/>
        <xdr:cNvSpPr/>
      </xdr:nvSpPr>
      <xdr:spPr>
        <a:xfrm>
          <a:off x="15430500" y="10025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59</xdr:row>
      <xdr:rowOff>2651</xdr:rowOff>
    </xdr:from>
    <xdr:ext cx="599010" cy="259045"/>
    <xdr:sp textlink="">
      <xdr:nvSpPr>
        <xdr:cNvPr id="592" name="テキスト ボックス 591"/>
        <xdr:cNvSpPr txBox="1"/>
      </xdr:nvSpPr>
      <xdr:spPr>
        <a:xfrm>
          <a:off x="15181795" y="10118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85523</xdr:rowOff>
    </xdr:from>
    <xdr:to>
      <xdr:col>76</xdr:col>
      <xdr:colOff>165100</xdr:colOff>
      <xdr:row>59</xdr:row>
      <xdr:rowOff>15673</xdr:rowOff>
    </xdr:to>
    <xdr:sp textlink="">
      <xdr:nvSpPr>
        <xdr:cNvPr id="593" name="楕円 592"/>
        <xdr:cNvSpPr/>
      </xdr:nvSpPr>
      <xdr:spPr>
        <a:xfrm>
          <a:off x="14541500" y="1002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59</xdr:row>
      <xdr:rowOff>6800</xdr:rowOff>
    </xdr:from>
    <xdr:ext cx="599010" cy="259045"/>
    <xdr:sp textlink="">
      <xdr:nvSpPr>
        <xdr:cNvPr id="594" name="テキスト ボックス 593"/>
        <xdr:cNvSpPr txBox="1"/>
      </xdr:nvSpPr>
      <xdr:spPr>
        <a:xfrm>
          <a:off x="14292795" y="10122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73134</xdr:rowOff>
    </xdr:from>
    <xdr:to>
      <xdr:col>72</xdr:col>
      <xdr:colOff>38100</xdr:colOff>
      <xdr:row>59</xdr:row>
      <xdr:rowOff>3284</xdr:rowOff>
    </xdr:to>
    <xdr:sp textlink="">
      <xdr:nvSpPr>
        <xdr:cNvPr id="595" name="楕円 594"/>
        <xdr:cNvSpPr/>
      </xdr:nvSpPr>
      <xdr:spPr>
        <a:xfrm>
          <a:off x="13652500" y="100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165861</xdr:rowOff>
    </xdr:from>
    <xdr:ext cx="599010" cy="259045"/>
    <xdr:sp textlink="">
      <xdr:nvSpPr>
        <xdr:cNvPr id="596" name="テキスト ボックス 595"/>
        <xdr:cNvSpPr txBox="1"/>
      </xdr:nvSpPr>
      <xdr:spPr>
        <a:xfrm>
          <a:off x="13403795" y="10109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74771</xdr:rowOff>
    </xdr:from>
    <xdr:to>
      <xdr:col>67</xdr:col>
      <xdr:colOff>101600</xdr:colOff>
      <xdr:row>59</xdr:row>
      <xdr:rowOff>4921</xdr:rowOff>
    </xdr:to>
    <xdr:sp textlink="">
      <xdr:nvSpPr>
        <xdr:cNvPr id="597" name="楕円 596"/>
        <xdr:cNvSpPr/>
      </xdr:nvSpPr>
      <xdr:spPr>
        <a:xfrm>
          <a:off x="12763500" y="10018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167498</xdr:rowOff>
    </xdr:from>
    <xdr:ext cx="599010" cy="259045"/>
    <xdr:sp textlink="">
      <xdr:nvSpPr>
        <xdr:cNvPr id="598" name="テキスト ボックス 597"/>
        <xdr:cNvSpPr txBox="1"/>
      </xdr:nvSpPr>
      <xdr:spPr>
        <a:xfrm>
          <a:off x="12514795" y="10111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textlink="">
      <xdr:nvSpPr>
        <xdr:cNvPr id="610" name="テキスト ボックス 60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textlink="">
      <xdr:nvSpPr>
        <xdr:cNvPr id="612" name="テキスト ボックス 611"/>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textlink="">
      <xdr:nvSpPr>
        <xdr:cNvPr id="614" name="テキスト ボックス 61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textlink="">
      <xdr:nvSpPr>
        <xdr:cNvPr id="616" name="テキスト ボックス 615"/>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textlink="">
      <xdr:nvSpPr>
        <xdr:cNvPr id="618" name="テキスト ボックス 61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110158</xdr:rowOff>
    </xdr:from>
    <xdr:to>
      <xdr:col>85</xdr:col>
      <xdr:colOff>126364</xdr:colOff>
      <xdr:row>79</xdr:row>
      <xdr:rowOff>44450</xdr:rowOff>
    </xdr:to>
    <xdr:cxnSp macro="">
      <xdr:nvCxnSpPr>
        <xdr:cNvPr id="622" name="直線コネクタ 621"/>
        <xdr:cNvCxnSpPr/>
      </xdr:nvCxnSpPr>
      <xdr:spPr>
        <a:xfrm flipV="1">
          <a:off x="16317595" y="12283108"/>
          <a:ext cx="1269" cy="1305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textlink="">
      <xdr:nvSpPr>
        <xdr:cNvPr id="623"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4" name="直線コネクタ 62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56835</xdr:rowOff>
    </xdr:from>
    <xdr:ext cx="599010" cy="259045"/>
    <xdr:sp textlink="">
      <xdr:nvSpPr>
        <xdr:cNvPr id="625" name="災害復旧費最大値テキスト"/>
        <xdr:cNvSpPr txBox="1"/>
      </xdr:nvSpPr>
      <xdr:spPr>
        <a:xfrm>
          <a:off x="16370300" y="12058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342,754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110158</xdr:rowOff>
    </xdr:from>
    <xdr:to>
      <xdr:col>86</xdr:col>
      <xdr:colOff>25400</xdr:colOff>
      <xdr:row>71</xdr:row>
      <xdr:rowOff>110158</xdr:rowOff>
    </xdr:to>
    <xdr:cxnSp macro="">
      <xdr:nvCxnSpPr>
        <xdr:cNvPr id="626" name="直線コネクタ 625"/>
        <xdr:cNvCxnSpPr/>
      </xdr:nvCxnSpPr>
      <xdr:spPr>
        <a:xfrm>
          <a:off x="16230600" y="12283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38995</xdr:rowOff>
    </xdr:from>
    <xdr:to>
      <xdr:col>85</xdr:col>
      <xdr:colOff>127000</xdr:colOff>
      <xdr:row>79</xdr:row>
      <xdr:rowOff>39215</xdr:rowOff>
    </xdr:to>
    <xdr:cxnSp macro="">
      <xdr:nvCxnSpPr>
        <xdr:cNvPr id="627" name="直線コネクタ 626"/>
        <xdr:cNvCxnSpPr/>
      </xdr:nvCxnSpPr>
      <xdr:spPr>
        <a:xfrm flipV="1">
          <a:off x="15481300" y="13583545"/>
          <a:ext cx="838200" cy="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112977</xdr:rowOff>
    </xdr:from>
    <xdr:ext cx="534377" cy="259045"/>
    <xdr:sp textlink="">
      <xdr:nvSpPr>
        <xdr:cNvPr id="628" name="災害復旧費平均値テキスト"/>
        <xdr:cNvSpPr txBox="1"/>
      </xdr:nvSpPr>
      <xdr:spPr>
        <a:xfrm>
          <a:off x="16370300" y="13314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90100</xdr:rowOff>
    </xdr:from>
    <xdr:to>
      <xdr:col>85</xdr:col>
      <xdr:colOff>177800</xdr:colOff>
      <xdr:row>79</xdr:row>
      <xdr:rowOff>20250</xdr:rowOff>
    </xdr:to>
    <xdr:sp textlink="">
      <xdr:nvSpPr>
        <xdr:cNvPr id="629" name="フローチャート: 判断 628"/>
        <xdr:cNvSpPr/>
      </xdr:nvSpPr>
      <xdr:spPr>
        <a:xfrm>
          <a:off x="16268700" y="1346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39215</xdr:rowOff>
    </xdr:from>
    <xdr:to>
      <xdr:col>81</xdr:col>
      <xdr:colOff>50800</xdr:colOff>
      <xdr:row>79</xdr:row>
      <xdr:rowOff>44450</xdr:rowOff>
    </xdr:to>
    <xdr:cxnSp macro="">
      <xdr:nvCxnSpPr>
        <xdr:cNvPr id="630" name="直線コネクタ 629"/>
        <xdr:cNvCxnSpPr/>
      </xdr:nvCxnSpPr>
      <xdr:spPr>
        <a:xfrm flipV="1">
          <a:off x="14592300" y="13583765"/>
          <a:ext cx="889000" cy="5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88145</xdr:rowOff>
    </xdr:from>
    <xdr:to>
      <xdr:col>81</xdr:col>
      <xdr:colOff>101600</xdr:colOff>
      <xdr:row>79</xdr:row>
      <xdr:rowOff>18295</xdr:rowOff>
    </xdr:to>
    <xdr:sp textlink="">
      <xdr:nvSpPr>
        <xdr:cNvPr id="631" name="フローチャート: 判断 630"/>
        <xdr:cNvSpPr/>
      </xdr:nvSpPr>
      <xdr:spPr>
        <a:xfrm>
          <a:off x="15430500" y="13461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34822</xdr:rowOff>
    </xdr:from>
    <xdr:ext cx="534377" cy="259045"/>
    <xdr:sp textlink="">
      <xdr:nvSpPr>
        <xdr:cNvPr id="632" name="テキスト ボックス 631"/>
        <xdr:cNvSpPr txBox="1"/>
      </xdr:nvSpPr>
      <xdr:spPr>
        <a:xfrm>
          <a:off x="15214111" y="13236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3" name="直線コネクタ 632"/>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84093</xdr:rowOff>
    </xdr:from>
    <xdr:to>
      <xdr:col>76</xdr:col>
      <xdr:colOff>165100</xdr:colOff>
      <xdr:row>79</xdr:row>
      <xdr:rowOff>14243</xdr:rowOff>
    </xdr:to>
    <xdr:sp textlink="">
      <xdr:nvSpPr>
        <xdr:cNvPr id="634" name="フローチャート: 判断 633"/>
        <xdr:cNvSpPr/>
      </xdr:nvSpPr>
      <xdr:spPr>
        <a:xfrm>
          <a:off x="14541500" y="1345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30770</xdr:rowOff>
    </xdr:from>
    <xdr:ext cx="534377" cy="259045"/>
    <xdr:sp textlink="">
      <xdr:nvSpPr>
        <xdr:cNvPr id="635" name="テキスト ボックス 634"/>
        <xdr:cNvSpPr txBox="1"/>
      </xdr:nvSpPr>
      <xdr:spPr>
        <a:xfrm>
          <a:off x="14325111" y="13232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44298</xdr:rowOff>
    </xdr:from>
    <xdr:to>
      <xdr:col>71</xdr:col>
      <xdr:colOff>177800</xdr:colOff>
      <xdr:row>79</xdr:row>
      <xdr:rowOff>44450</xdr:rowOff>
    </xdr:to>
    <xdr:cxnSp macro="">
      <xdr:nvCxnSpPr>
        <xdr:cNvPr id="636" name="直線コネクタ 635"/>
        <xdr:cNvCxnSpPr/>
      </xdr:nvCxnSpPr>
      <xdr:spPr>
        <a:xfrm>
          <a:off x="12814300" y="13588848"/>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66539</xdr:rowOff>
    </xdr:from>
    <xdr:to>
      <xdr:col>72</xdr:col>
      <xdr:colOff>38100</xdr:colOff>
      <xdr:row>78</xdr:row>
      <xdr:rowOff>168139</xdr:rowOff>
    </xdr:to>
    <xdr:sp textlink="">
      <xdr:nvSpPr>
        <xdr:cNvPr id="637" name="フローチャート: 判断 636"/>
        <xdr:cNvSpPr/>
      </xdr:nvSpPr>
      <xdr:spPr>
        <a:xfrm>
          <a:off x="13652500" y="13439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13216</xdr:rowOff>
    </xdr:from>
    <xdr:ext cx="534377" cy="259045"/>
    <xdr:sp textlink="">
      <xdr:nvSpPr>
        <xdr:cNvPr id="638" name="テキスト ボックス 637"/>
        <xdr:cNvSpPr txBox="1"/>
      </xdr:nvSpPr>
      <xdr:spPr>
        <a:xfrm>
          <a:off x="13436111" y="13214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97481</xdr:rowOff>
    </xdr:from>
    <xdr:to>
      <xdr:col>67</xdr:col>
      <xdr:colOff>101600</xdr:colOff>
      <xdr:row>79</xdr:row>
      <xdr:rowOff>27631</xdr:rowOff>
    </xdr:to>
    <xdr:sp textlink="">
      <xdr:nvSpPr>
        <xdr:cNvPr id="639" name="フローチャート: 判断 638"/>
        <xdr:cNvSpPr/>
      </xdr:nvSpPr>
      <xdr:spPr>
        <a:xfrm>
          <a:off x="12763500" y="13470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44158</xdr:rowOff>
    </xdr:from>
    <xdr:ext cx="534377" cy="259045"/>
    <xdr:sp textlink="">
      <xdr:nvSpPr>
        <xdr:cNvPr id="640" name="テキスト ボックス 639"/>
        <xdr:cNvSpPr txBox="1"/>
      </xdr:nvSpPr>
      <xdr:spPr>
        <a:xfrm>
          <a:off x="12547111" y="13245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159645</xdr:rowOff>
    </xdr:from>
    <xdr:to>
      <xdr:col>85</xdr:col>
      <xdr:colOff>177800</xdr:colOff>
      <xdr:row>79</xdr:row>
      <xdr:rowOff>89795</xdr:rowOff>
    </xdr:to>
    <xdr:sp textlink="">
      <xdr:nvSpPr>
        <xdr:cNvPr id="646" name="楕円 645"/>
        <xdr:cNvSpPr/>
      </xdr:nvSpPr>
      <xdr:spPr>
        <a:xfrm>
          <a:off x="16268700" y="1353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74572</xdr:rowOff>
    </xdr:from>
    <xdr:ext cx="469744" cy="259045"/>
    <xdr:sp textlink="">
      <xdr:nvSpPr>
        <xdr:cNvPr id="647" name="災害復旧費該当値テキスト"/>
        <xdr:cNvSpPr txBox="1"/>
      </xdr:nvSpPr>
      <xdr:spPr>
        <a:xfrm>
          <a:off x="16370300" y="1344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159865</xdr:rowOff>
    </xdr:from>
    <xdr:to>
      <xdr:col>81</xdr:col>
      <xdr:colOff>101600</xdr:colOff>
      <xdr:row>79</xdr:row>
      <xdr:rowOff>90015</xdr:rowOff>
    </xdr:to>
    <xdr:sp textlink="">
      <xdr:nvSpPr>
        <xdr:cNvPr id="648" name="楕円 647"/>
        <xdr:cNvSpPr/>
      </xdr:nvSpPr>
      <xdr:spPr>
        <a:xfrm>
          <a:off x="15430500" y="1353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81142</xdr:rowOff>
    </xdr:from>
    <xdr:ext cx="469744" cy="259045"/>
    <xdr:sp textlink="">
      <xdr:nvSpPr>
        <xdr:cNvPr id="649" name="テキスト ボックス 648"/>
        <xdr:cNvSpPr txBox="1"/>
      </xdr:nvSpPr>
      <xdr:spPr>
        <a:xfrm>
          <a:off x="15246428" y="13625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textlink="">
      <xdr:nvSpPr>
        <xdr:cNvPr id="650" name="楕円 649"/>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textlink="">
      <xdr:nvSpPr>
        <xdr:cNvPr id="651" name="テキスト ボックス 650"/>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textlink="">
      <xdr:nvSpPr>
        <xdr:cNvPr id="652" name="楕円 651"/>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textlink="">
      <xdr:nvSpPr>
        <xdr:cNvPr id="653" name="テキスト ボックス 652"/>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164948</xdr:rowOff>
    </xdr:from>
    <xdr:to>
      <xdr:col>67</xdr:col>
      <xdr:colOff>101600</xdr:colOff>
      <xdr:row>79</xdr:row>
      <xdr:rowOff>95098</xdr:rowOff>
    </xdr:to>
    <xdr:sp textlink="">
      <xdr:nvSpPr>
        <xdr:cNvPr id="654" name="楕円 653"/>
        <xdr:cNvSpPr/>
      </xdr:nvSpPr>
      <xdr:spPr>
        <a:xfrm>
          <a:off x="12763500" y="1353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86225</xdr:rowOff>
    </xdr:from>
    <xdr:ext cx="313932" cy="259045"/>
    <xdr:sp textlink="">
      <xdr:nvSpPr>
        <xdr:cNvPr id="655" name="テキスト ボックス 654"/>
        <xdr:cNvSpPr txBox="1"/>
      </xdr:nvSpPr>
      <xdr:spPr>
        <a:xfrm>
          <a:off x="12657333" y="136307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textlink="">
      <xdr:nvSpPr>
        <xdr:cNvPr id="667" name="テキスト ボックス 66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textlink="">
      <xdr:nvSpPr>
        <xdr:cNvPr id="669" name="テキスト ボックス 668"/>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textlink="">
      <xdr:nvSpPr>
        <xdr:cNvPr id="671" name="テキスト ボックス 670"/>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textlink="">
      <xdr:nvSpPr>
        <xdr:cNvPr id="673" name="テキスト ボックス 672"/>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textlink="">
      <xdr:nvSpPr>
        <xdr:cNvPr id="675" name="テキスト ボックス 674"/>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textlink="">
      <xdr:nvSpPr>
        <xdr:cNvPr id="677" name="テキスト ボックス 676"/>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textlink="">
      <xdr:nvSpPr>
        <xdr:cNvPr id="67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23636</xdr:rowOff>
    </xdr:from>
    <xdr:to>
      <xdr:col>85</xdr:col>
      <xdr:colOff>126364</xdr:colOff>
      <xdr:row>99</xdr:row>
      <xdr:rowOff>44450</xdr:rowOff>
    </xdr:to>
    <xdr:cxnSp macro="">
      <xdr:nvCxnSpPr>
        <xdr:cNvPr id="679" name="直線コネクタ 678"/>
        <xdr:cNvCxnSpPr/>
      </xdr:nvCxnSpPr>
      <xdr:spPr>
        <a:xfrm flipV="1">
          <a:off x="16317595" y="15454136"/>
          <a:ext cx="1269" cy="1563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textlink="">
      <xdr:nvSpPr>
        <xdr:cNvPr id="680" name="公債費最小値テキスト"/>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81" name="直線コネクタ 680"/>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141763</xdr:rowOff>
    </xdr:from>
    <xdr:ext cx="599010" cy="259045"/>
    <xdr:sp textlink="">
      <xdr:nvSpPr>
        <xdr:cNvPr id="682" name="公債費最大値テキスト"/>
        <xdr:cNvSpPr txBox="1"/>
      </xdr:nvSpPr>
      <xdr:spPr>
        <a:xfrm>
          <a:off x="16370300" y="15229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820,926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23636</xdr:rowOff>
    </xdr:from>
    <xdr:to>
      <xdr:col>86</xdr:col>
      <xdr:colOff>25400</xdr:colOff>
      <xdr:row>90</xdr:row>
      <xdr:rowOff>23636</xdr:rowOff>
    </xdr:to>
    <xdr:cxnSp macro="">
      <xdr:nvCxnSpPr>
        <xdr:cNvPr id="683" name="直線コネクタ 682"/>
        <xdr:cNvCxnSpPr/>
      </xdr:nvCxnSpPr>
      <xdr:spPr>
        <a:xfrm>
          <a:off x="16230600" y="15454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17459</xdr:rowOff>
    </xdr:from>
    <xdr:to>
      <xdr:col>85</xdr:col>
      <xdr:colOff>127000</xdr:colOff>
      <xdr:row>96</xdr:row>
      <xdr:rowOff>51208</xdr:rowOff>
    </xdr:to>
    <xdr:cxnSp macro="">
      <xdr:nvCxnSpPr>
        <xdr:cNvPr id="684" name="直線コネクタ 683"/>
        <xdr:cNvCxnSpPr/>
      </xdr:nvCxnSpPr>
      <xdr:spPr>
        <a:xfrm flipV="1">
          <a:off x="15481300" y="16476659"/>
          <a:ext cx="838200" cy="3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141329</xdr:rowOff>
    </xdr:from>
    <xdr:ext cx="599010" cy="259045"/>
    <xdr:sp textlink="">
      <xdr:nvSpPr>
        <xdr:cNvPr id="685" name="公債費平均値テキスト"/>
        <xdr:cNvSpPr txBox="1"/>
      </xdr:nvSpPr>
      <xdr:spPr>
        <a:xfrm>
          <a:off x="16370300" y="166005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162902</xdr:rowOff>
    </xdr:from>
    <xdr:to>
      <xdr:col>85</xdr:col>
      <xdr:colOff>177800</xdr:colOff>
      <xdr:row>97</xdr:row>
      <xdr:rowOff>93052</xdr:rowOff>
    </xdr:to>
    <xdr:sp textlink="">
      <xdr:nvSpPr>
        <xdr:cNvPr id="686" name="フローチャート: 判断 685"/>
        <xdr:cNvSpPr/>
      </xdr:nvSpPr>
      <xdr:spPr>
        <a:xfrm>
          <a:off x="16268700" y="1662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51208</xdr:rowOff>
    </xdr:from>
    <xdr:to>
      <xdr:col>81</xdr:col>
      <xdr:colOff>50800</xdr:colOff>
      <xdr:row>96</xdr:row>
      <xdr:rowOff>70219</xdr:rowOff>
    </xdr:to>
    <xdr:cxnSp macro="">
      <xdr:nvCxnSpPr>
        <xdr:cNvPr id="687" name="直線コネクタ 686"/>
        <xdr:cNvCxnSpPr/>
      </xdr:nvCxnSpPr>
      <xdr:spPr>
        <a:xfrm flipV="1">
          <a:off x="14592300" y="16510408"/>
          <a:ext cx="889000" cy="19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24205</xdr:rowOff>
    </xdr:from>
    <xdr:to>
      <xdr:col>81</xdr:col>
      <xdr:colOff>101600</xdr:colOff>
      <xdr:row>97</xdr:row>
      <xdr:rowOff>125805</xdr:rowOff>
    </xdr:to>
    <xdr:sp textlink="">
      <xdr:nvSpPr>
        <xdr:cNvPr id="688" name="フローチャート: 判断 687"/>
        <xdr:cNvSpPr/>
      </xdr:nvSpPr>
      <xdr:spPr>
        <a:xfrm>
          <a:off x="15430500" y="1665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116932</xdr:rowOff>
    </xdr:from>
    <xdr:ext cx="599010" cy="259045"/>
    <xdr:sp textlink="">
      <xdr:nvSpPr>
        <xdr:cNvPr id="689" name="テキスト ボックス 688"/>
        <xdr:cNvSpPr txBox="1"/>
      </xdr:nvSpPr>
      <xdr:spPr>
        <a:xfrm>
          <a:off x="15181795" y="16747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70219</xdr:rowOff>
    </xdr:from>
    <xdr:to>
      <xdr:col>76</xdr:col>
      <xdr:colOff>114300</xdr:colOff>
      <xdr:row>96</xdr:row>
      <xdr:rowOff>85341</xdr:rowOff>
    </xdr:to>
    <xdr:cxnSp macro="">
      <xdr:nvCxnSpPr>
        <xdr:cNvPr id="690" name="直線コネクタ 689"/>
        <xdr:cNvCxnSpPr/>
      </xdr:nvCxnSpPr>
      <xdr:spPr>
        <a:xfrm flipV="1">
          <a:off x="13703300" y="16529419"/>
          <a:ext cx="889000" cy="1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51205</xdr:rowOff>
    </xdr:from>
    <xdr:to>
      <xdr:col>76</xdr:col>
      <xdr:colOff>165100</xdr:colOff>
      <xdr:row>97</xdr:row>
      <xdr:rowOff>152805</xdr:rowOff>
    </xdr:to>
    <xdr:sp textlink="">
      <xdr:nvSpPr>
        <xdr:cNvPr id="691" name="フローチャート: 判断 690"/>
        <xdr:cNvSpPr/>
      </xdr:nvSpPr>
      <xdr:spPr>
        <a:xfrm>
          <a:off x="14541500" y="1668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143932</xdr:rowOff>
    </xdr:from>
    <xdr:ext cx="599010" cy="259045"/>
    <xdr:sp textlink="">
      <xdr:nvSpPr>
        <xdr:cNvPr id="692" name="テキスト ボックス 691"/>
        <xdr:cNvSpPr txBox="1"/>
      </xdr:nvSpPr>
      <xdr:spPr>
        <a:xfrm>
          <a:off x="14292795" y="16774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85341</xdr:rowOff>
    </xdr:from>
    <xdr:to>
      <xdr:col>71</xdr:col>
      <xdr:colOff>177800</xdr:colOff>
      <xdr:row>96</xdr:row>
      <xdr:rowOff>99978</xdr:rowOff>
    </xdr:to>
    <xdr:cxnSp macro="">
      <xdr:nvCxnSpPr>
        <xdr:cNvPr id="693" name="直線コネクタ 692"/>
        <xdr:cNvCxnSpPr/>
      </xdr:nvCxnSpPr>
      <xdr:spPr>
        <a:xfrm flipV="1">
          <a:off x="12814300" y="16544541"/>
          <a:ext cx="889000" cy="14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46146</xdr:rowOff>
    </xdr:from>
    <xdr:to>
      <xdr:col>72</xdr:col>
      <xdr:colOff>38100</xdr:colOff>
      <xdr:row>97</xdr:row>
      <xdr:rowOff>147746</xdr:rowOff>
    </xdr:to>
    <xdr:sp textlink="">
      <xdr:nvSpPr>
        <xdr:cNvPr id="694" name="フローチャート: 判断 693"/>
        <xdr:cNvSpPr/>
      </xdr:nvSpPr>
      <xdr:spPr>
        <a:xfrm>
          <a:off x="13652500" y="1667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138873</xdr:rowOff>
    </xdr:from>
    <xdr:ext cx="599010" cy="259045"/>
    <xdr:sp textlink="">
      <xdr:nvSpPr>
        <xdr:cNvPr id="695" name="テキスト ボックス 694"/>
        <xdr:cNvSpPr txBox="1"/>
      </xdr:nvSpPr>
      <xdr:spPr>
        <a:xfrm>
          <a:off x="13403795" y="16769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20718</xdr:rowOff>
    </xdr:from>
    <xdr:to>
      <xdr:col>67</xdr:col>
      <xdr:colOff>101600</xdr:colOff>
      <xdr:row>97</xdr:row>
      <xdr:rowOff>122318</xdr:rowOff>
    </xdr:to>
    <xdr:sp textlink="">
      <xdr:nvSpPr>
        <xdr:cNvPr id="696" name="フローチャート: 判断 695"/>
        <xdr:cNvSpPr/>
      </xdr:nvSpPr>
      <xdr:spPr>
        <a:xfrm>
          <a:off x="12763500" y="16651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113445</xdr:rowOff>
    </xdr:from>
    <xdr:ext cx="599010" cy="259045"/>
    <xdr:sp textlink="">
      <xdr:nvSpPr>
        <xdr:cNvPr id="697" name="テキスト ボックス 696"/>
        <xdr:cNvSpPr txBox="1"/>
      </xdr:nvSpPr>
      <xdr:spPr>
        <a:xfrm>
          <a:off x="12514795" y="16744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138109</xdr:rowOff>
    </xdr:from>
    <xdr:to>
      <xdr:col>85</xdr:col>
      <xdr:colOff>177800</xdr:colOff>
      <xdr:row>96</xdr:row>
      <xdr:rowOff>68259</xdr:rowOff>
    </xdr:to>
    <xdr:sp textlink="">
      <xdr:nvSpPr>
        <xdr:cNvPr id="703" name="楕円 702"/>
        <xdr:cNvSpPr/>
      </xdr:nvSpPr>
      <xdr:spPr>
        <a:xfrm>
          <a:off x="16268700" y="16425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160986</xdr:rowOff>
    </xdr:from>
    <xdr:ext cx="599010" cy="259045"/>
    <xdr:sp textlink="">
      <xdr:nvSpPr>
        <xdr:cNvPr id="704" name="公債費該当値テキスト"/>
        <xdr:cNvSpPr txBox="1"/>
      </xdr:nvSpPr>
      <xdr:spPr>
        <a:xfrm>
          <a:off x="16370300" y="16277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408</xdr:rowOff>
    </xdr:from>
    <xdr:to>
      <xdr:col>81</xdr:col>
      <xdr:colOff>101600</xdr:colOff>
      <xdr:row>96</xdr:row>
      <xdr:rowOff>102008</xdr:rowOff>
    </xdr:to>
    <xdr:sp textlink="">
      <xdr:nvSpPr>
        <xdr:cNvPr id="705" name="楕円 704"/>
        <xdr:cNvSpPr/>
      </xdr:nvSpPr>
      <xdr:spPr>
        <a:xfrm>
          <a:off x="15430500" y="1645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118535</xdr:rowOff>
    </xdr:from>
    <xdr:ext cx="599010" cy="259045"/>
    <xdr:sp textlink="">
      <xdr:nvSpPr>
        <xdr:cNvPr id="706" name="テキスト ボックス 705"/>
        <xdr:cNvSpPr txBox="1"/>
      </xdr:nvSpPr>
      <xdr:spPr>
        <a:xfrm>
          <a:off x="15181795" y="16234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19419</xdr:rowOff>
    </xdr:from>
    <xdr:to>
      <xdr:col>76</xdr:col>
      <xdr:colOff>165100</xdr:colOff>
      <xdr:row>96</xdr:row>
      <xdr:rowOff>121019</xdr:rowOff>
    </xdr:to>
    <xdr:sp textlink="">
      <xdr:nvSpPr>
        <xdr:cNvPr id="707" name="楕円 706"/>
        <xdr:cNvSpPr/>
      </xdr:nvSpPr>
      <xdr:spPr>
        <a:xfrm>
          <a:off x="14541500" y="16478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137546</xdr:rowOff>
    </xdr:from>
    <xdr:ext cx="599010" cy="259045"/>
    <xdr:sp textlink="">
      <xdr:nvSpPr>
        <xdr:cNvPr id="708" name="テキスト ボックス 707"/>
        <xdr:cNvSpPr txBox="1"/>
      </xdr:nvSpPr>
      <xdr:spPr>
        <a:xfrm>
          <a:off x="14292795" y="16253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34541</xdr:rowOff>
    </xdr:from>
    <xdr:to>
      <xdr:col>72</xdr:col>
      <xdr:colOff>38100</xdr:colOff>
      <xdr:row>96</xdr:row>
      <xdr:rowOff>136141</xdr:rowOff>
    </xdr:to>
    <xdr:sp textlink="">
      <xdr:nvSpPr>
        <xdr:cNvPr id="709" name="楕円 708"/>
        <xdr:cNvSpPr/>
      </xdr:nvSpPr>
      <xdr:spPr>
        <a:xfrm>
          <a:off x="13652500" y="16493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152668</xdr:rowOff>
    </xdr:from>
    <xdr:ext cx="599010" cy="259045"/>
    <xdr:sp textlink="">
      <xdr:nvSpPr>
        <xdr:cNvPr id="710" name="テキスト ボックス 709"/>
        <xdr:cNvSpPr txBox="1"/>
      </xdr:nvSpPr>
      <xdr:spPr>
        <a:xfrm>
          <a:off x="13403795" y="16268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49178</xdr:rowOff>
    </xdr:from>
    <xdr:to>
      <xdr:col>67</xdr:col>
      <xdr:colOff>101600</xdr:colOff>
      <xdr:row>96</xdr:row>
      <xdr:rowOff>150778</xdr:rowOff>
    </xdr:to>
    <xdr:sp textlink="">
      <xdr:nvSpPr>
        <xdr:cNvPr id="711" name="楕円 710"/>
        <xdr:cNvSpPr/>
      </xdr:nvSpPr>
      <xdr:spPr>
        <a:xfrm>
          <a:off x="12763500" y="16508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167305</xdr:rowOff>
    </xdr:from>
    <xdr:ext cx="599010" cy="259045"/>
    <xdr:sp textlink="">
      <xdr:nvSpPr>
        <xdr:cNvPr id="712" name="テキスト ボックス 711"/>
        <xdr:cNvSpPr txBox="1"/>
      </xdr:nvSpPr>
      <xdr:spPr>
        <a:xfrm>
          <a:off x="12514795" y="16283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textlink="">
      <xdr:nvSpPr>
        <xdr:cNvPr id="724" name="テキスト ボックス 723"/>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54627</xdr:rowOff>
    </xdr:from>
    <xdr:ext cx="595419" cy="259045"/>
    <xdr:sp textlink="">
      <xdr:nvSpPr>
        <xdr:cNvPr id="726" name="テキスト ボックス 725"/>
        <xdr:cNvSpPr txBox="1"/>
      </xdr:nvSpPr>
      <xdr:spPr>
        <a:xfrm>
          <a:off x="17692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111777</xdr:rowOff>
    </xdr:from>
    <xdr:ext cx="595419" cy="259045"/>
    <xdr:sp textlink="">
      <xdr:nvSpPr>
        <xdr:cNvPr id="728" name="テキスト ボックス 727"/>
        <xdr:cNvSpPr txBox="1"/>
      </xdr:nvSpPr>
      <xdr:spPr>
        <a:xfrm>
          <a:off x="17692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168927</xdr:rowOff>
    </xdr:from>
    <xdr:ext cx="595419" cy="259045"/>
    <xdr:sp textlink="">
      <xdr:nvSpPr>
        <xdr:cNvPr id="730" name="テキスト ボックス 729"/>
        <xdr:cNvSpPr txBox="1"/>
      </xdr:nvSpPr>
      <xdr:spPr>
        <a:xfrm>
          <a:off x="17692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textlink="">
      <xdr:nvSpPr>
        <xdr:cNvPr id="732" name="テキスト ボックス 731"/>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textlink="">
      <xdr:nvSpPr>
        <xdr:cNvPr id="73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94748</xdr:rowOff>
    </xdr:from>
    <xdr:to>
      <xdr:col>116</xdr:col>
      <xdr:colOff>62864</xdr:colOff>
      <xdr:row>38</xdr:row>
      <xdr:rowOff>139700</xdr:rowOff>
    </xdr:to>
    <xdr:cxnSp macro="">
      <xdr:nvCxnSpPr>
        <xdr:cNvPr id="734" name="直線コネクタ 733"/>
        <xdr:cNvCxnSpPr/>
      </xdr:nvCxnSpPr>
      <xdr:spPr>
        <a:xfrm flipV="1">
          <a:off x="22159595" y="5581148"/>
          <a:ext cx="1269" cy="1073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10770</xdr:rowOff>
    </xdr:from>
    <xdr:ext cx="249299" cy="259045"/>
    <xdr:sp textlink="">
      <xdr:nvSpPr>
        <xdr:cNvPr id="735" name="諸支出金最小値テキスト"/>
        <xdr:cNvSpPr txBox="1"/>
      </xdr:nvSpPr>
      <xdr:spPr>
        <a:xfrm>
          <a:off x="22212300" y="66973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6" name="直線コネクタ 735"/>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41425</xdr:rowOff>
    </xdr:from>
    <xdr:ext cx="599010" cy="259045"/>
    <xdr:sp textlink="">
      <xdr:nvSpPr>
        <xdr:cNvPr id="737" name="諸支出金最大値テキスト"/>
        <xdr:cNvSpPr txBox="1"/>
      </xdr:nvSpPr>
      <xdr:spPr>
        <a:xfrm>
          <a:off x="22212300" y="5356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234,832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94748</xdr:rowOff>
    </xdr:from>
    <xdr:to>
      <xdr:col>116</xdr:col>
      <xdr:colOff>152400</xdr:colOff>
      <xdr:row>32</xdr:row>
      <xdr:rowOff>94748</xdr:rowOff>
    </xdr:to>
    <xdr:cxnSp macro="">
      <xdr:nvCxnSpPr>
        <xdr:cNvPr id="738" name="直線コネクタ 737"/>
        <xdr:cNvCxnSpPr/>
      </xdr:nvCxnSpPr>
      <xdr:spPr>
        <a:xfrm>
          <a:off x="22072600" y="558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9" name="直線コネクタ 738"/>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99670</xdr:rowOff>
    </xdr:from>
    <xdr:ext cx="469744" cy="259045"/>
    <xdr:sp textlink="">
      <xdr:nvSpPr>
        <xdr:cNvPr id="740" name="諸支出金平均値テキスト"/>
        <xdr:cNvSpPr txBox="1"/>
      </xdr:nvSpPr>
      <xdr:spPr>
        <a:xfrm>
          <a:off x="22212300" y="64433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76793</xdr:rowOff>
    </xdr:from>
    <xdr:to>
      <xdr:col>116</xdr:col>
      <xdr:colOff>114300</xdr:colOff>
      <xdr:row>39</xdr:row>
      <xdr:rowOff>6943</xdr:rowOff>
    </xdr:to>
    <xdr:sp textlink="">
      <xdr:nvSpPr>
        <xdr:cNvPr id="741" name="フローチャート: 判断 740"/>
        <xdr:cNvSpPr/>
      </xdr:nvSpPr>
      <xdr:spPr>
        <a:xfrm>
          <a:off x="22110700" y="6591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2" name="直線コネクタ 741"/>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80566</xdr:rowOff>
    </xdr:from>
    <xdr:to>
      <xdr:col>112</xdr:col>
      <xdr:colOff>38100</xdr:colOff>
      <xdr:row>39</xdr:row>
      <xdr:rowOff>10716</xdr:rowOff>
    </xdr:to>
    <xdr:sp textlink="">
      <xdr:nvSpPr>
        <xdr:cNvPr id="743" name="フローチャート: 判断 742"/>
        <xdr:cNvSpPr/>
      </xdr:nvSpPr>
      <xdr:spPr>
        <a:xfrm>
          <a:off x="21272500" y="6595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27242</xdr:rowOff>
    </xdr:from>
    <xdr:ext cx="469744" cy="259045"/>
    <xdr:sp textlink="">
      <xdr:nvSpPr>
        <xdr:cNvPr id="744" name="テキスト ボックス 743"/>
        <xdr:cNvSpPr txBox="1"/>
      </xdr:nvSpPr>
      <xdr:spPr>
        <a:xfrm>
          <a:off x="21088428" y="6370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5" name="直線コネクタ 744"/>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81480</xdr:rowOff>
    </xdr:from>
    <xdr:to>
      <xdr:col>107</xdr:col>
      <xdr:colOff>101600</xdr:colOff>
      <xdr:row>39</xdr:row>
      <xdr:rowOff>11630</xdr:rowOff>
    </xdr:to>
    <xdr:sp textlink="">
      <xdr:nvSpPr>
        <xdr:cNvPr id="746" name="フローチャート: 判断 745"/>
        <xdr:cNvSpPr/>
      </xdr:nvSpPr>
      <xdr:spPr>
        <a:xfrm>
          <a:off x="20383500" y="659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28157</xdr:rowOff>
    </xdr:from>
    <xdr:ext cx="469744" cy="259045"/>
    <xdr:sp textlink="">
      <xdr:nvSpPr>
        <xdr:cNvPr id="747" name="テキスト ボックス 746"/>
        <xdr:cNvSpPr txBox="1"/>
      </xdr:nvSpPr>
      <xdr:spPr>
        <a:xfrm>
          <a:off x="20199428" y="637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8" name="直線コネクタ 747"/>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83459</xdr:rowOff>
    </xdr:from>
    <xdr:to>
      <xdr:col>102</xdr:col>
      <xdr:colOff>165100</xdr:colOff>
      <xdr:row>39</xdr:row>
      <xdr:rowOff>13609</xdr:rowOff>
    </xdr:to>
    <xdr:sp textlink="">
      <xdr:nvSpPr>
        <xdr:cNvPr id="749" name="フローチャート: 判断 748"/>
        <xdr:cNvSpPr/>
      </xdr:nvSpPr>
      <xdr:spPr>
        <a:xfrm>
          <a:off x="19494500" y="6598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30136</xdr:rowOff>
    </xdr:from>
    <xdr:ext cx="469744" cy="259045"/>
    <xdr:sp textlink="">
      <xdr:nvSpPr>
        <xdr:cNvPr id="750" name="テキスト ボックス 749"/>
        <xdr:cNvSpPr txBox="1"/>
      </xdr:nvSpPr>
      <xdr:spPr>
        <a:xfrm>
          <a:off x="19310428" y="6373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85677</xdr:rowOff>
    </xdr:from>
    <xdr:to>
      <xdr:col>98</xdr:col>
      <xdr:colOff>38100</xdr:colOff>
      <xdr:row>39</xdr:row>
      <xdr:rowOff>15827</xdr:rowOff>
    </xdr:to>
    <xdr:sp textlink="">
      <xdr:nvSpPr>
        <xdr:cNvPr id="751" name="フローチャート: 判断 750"/>
        <xdr:cNvSpPr/>
      </xdr:nvSpPr>
      <xdr:spPr>
        <a:xfrm>
          <a:off x="18605500" y="6600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32354</xdr:rowOff>
    </xdr:from>
    <xdr:ext cx="378565" cy="259045"/>
    <xdr:sp textlink="">
      <xdr:nvSpPr>
        <xdr:cNvPr id="752" name="テキスト ボックス 751"/>
        <xdr:cNvSpPr txBox="1"/>
      </xdr:nvSpPr>
      <xdr:spPr>
        <a:xfrm>
          <a:off x="18467017" y="63760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textlink="">
      <xdr:nvSpPr>
        <xdr:cNvPr id="758" name="楕円 757"/>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55220</xdr:rowOff>
    </xdr:from>
    <xdr:ext cx="249299" cy="259045"/>
    <xdr:sp textlink="">
      <xdr:nvSpPr>
        <xdr:cNvPr id="759" name="諸支出金該当値テキスト"/>
        <xdr:cNvSpPr txBox="1"/>
      </xdr:nvSpPr>
      <xdr:spPr>
        <a:xfrm>
          <a:off x="22212300" y="65703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textlink="">
      <xdr:nvSpPr>
        <xdr:cNvPr id="760" name="楕円 759"/>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textlink="">
      <xdr:nvSpPr>
        <xdr:cNvPr id="761" name="テキスト ボックス 760"/>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textlink="">
      <xdr:nvSpPr>
        <xdr:cNvPr id="762" name="楕円 761"/>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textlink="">
      <xdr:nvSpPr>
        <xdr:cNvPr id="763" name="テキスト ボックス 762"/>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textlink="">
      <xdr:nvSpPr>
        <xdr:cNvPr id="764" name="楕円 763"/>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textlink="">
      <xdr:nvSpPr>
        <xdr:cNvPr id="765" name="テキスト ボックス 764"/>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textlink="">
      <xdr:nvSpPr>
        <xdr:cNvPr id="766" name="楕円 765"/>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textlink="">
      <xdr:nvSpPr>
        <xdr:cNvPr id="767" name="テキスト ボックス 766"/>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textlink="">
      <xdr:nvSpPr>
        <xdr:cNvPr id="779" name="テキスト ボックス 77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textlink="">
      <xdr:nvSpPr>
        <xdr:cNvPr id="781" name="テキスト ボックス 78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textlink="">
      <xdr:nvSpPr>
        <xdr:cNvPr id="78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3" name="直線コネクタ 78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textlink="">
      <xdr:nvSpPr>
        <xdr:cNvPr id="78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textlink="">
      <xdr:nvSpPr>
        <xdr:cNvPr id="78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8" name="直線コネクタ 78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textlink="">
      <xdr:nvSpPr>
        <xdr:cNvPr id="78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textlink="">
      <xdr:nvSpPr>
        <xdr:cNvPr id="790" name="フローチャート: 判断 78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1" name="直線コネクタ 79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textlink="">
      <xdr:nvSpPr>
        <xdr:cNvPr id="792" name="フローチャート: 判断 79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textlink="">
      <xdr:nvSpPr>
        <xdr:cNvPr id="793" name="テキスト ボックス 792"/>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4" name="直線コネクタ 79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textlink="">
      <xdr:nvSpPr>
        <xdr:cNvPr id="795" name="フローチャート: 判断 79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textlink="">
      <xdr:nvSpPr>
        <xdr:cNvPr id="796" name="テキスト ボックス 795"/>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7" name="直線コネクタ 79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textlink="">
      <xdr:nvSpPr>
        <xdr:cNvPr id="798" name="フローチャート: 判断 79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textlink="">
      <xdr:nvSpPr>
        <xdr:cNvPr id="799" name="テキスト ボックス 798"/>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textlink="">
      <xdr:nvSpPr>
        <xdr:cNvPr id="800" name="フローチャート: 判断 79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textlink="">
      <xdr:nvSpPr>
        <xdr:cNvPr id="801" name="テキスト ボックス 800"/>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textlink="">
      <xdr:nvSpPr>
        <xdr:cNvPr id="802" name="テキスト ボックス 80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textlink="">
      <xdr:nvSpPr>
        <xdr:cNvPr id="803" name="テキスト ボックス 80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textlink="">
      <xdr:nvSpPr>
        <xdr:cNvPr id="804" name="テキスト ボックス 80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textlink="">
      <xdr:nvSpPr>
        <xdr:cNvPr id="805" name="テキスト ボックス 80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textlink="">
      <xdr:nvSpPr>
        <xdr:cNvPr id="806" name="テキスト ボックス 80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textlink="">
      <xdr:nvSpPr>
        <xdr:cNvPr id="807" name="楕円 80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textlink="">
      <xdr:nvSpPr>
        <xdr:cNvPr id="80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textlink="">
      <xdr:nvSpPr>
        <xdr:cNvPr id="809" name="楕円 80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textlink="">
      <xdr:nvSpPr>
        <xdr:cNvPr id="810" name="テキスト ボックス 809"/>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textlink="">
      <xdr:nvSpPr>
        <xdr:cNvPr id="811" name="楕円 81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textlink="">
      <xdr:nvSpPr>
        <xdr:cNvPr id="812" name="テキスト ボックス 811"/>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textlink="">
      <xdr:nvSpPr>
        <xdr:cNvPr id="813" name="楕円 81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textlink="">
      <xdr:nvSpPr>
        <xdr:cNvPr id="814" name="テキスト ボックス 813"/>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textlink="">
      <xdr:nvSpPr>
        <xdr:cNvPr id="815" name="楕円 81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textlink="">
      <xdr:nvSpPr>
        <xdr:cNvPr id="816" name="テキスト ボックス 815"/>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textlink="">
      <xdr:nvSpPr>
        <xdr:cNvPr id="817" name="正方形/長方形 81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textlink="">
      <xdr:nvSpPr>
        <xdr:cNvPr id="818" name="正方形/長方形 81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textlink="" fLocksText="0">
      <xdr:nvSpPr>
        <xdr:cNvPr id="819" name="テキスト ボックス 81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教育費が大きく上昇しているがこれは認定こども園建設事業が本格的に始まったことによるものである。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継続費のため令和</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年度も同程度に推移することが見込まれる。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また、土木費の減少については旭町望岳団地建設事業が終了したことによるが、引き続き公営住宅長寿命化計画に基づき旭町団地長寿命化事業等の住宅整備が予定されている。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今後も小中学校のエアコン整備等が見込まれるため注意が必要である。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北海道上川町</a:t>
          </a:r>
        </a:p>
      </xdr:txBody>
    </xdr:sp>
    <xdr:clientData/>
  </xdr:twoCellAnchor>
  <xdr:twoCellAnchor>
    <xdr:from>
      <xdr:col>0</xdr:col>
      <xdr:colOff>466725</xdr:colOff>
      <xdr:row>4</xdr:row>
      <xdr:rowOff>0</xdr:rowOff>
    </xdr:from>
    <xdr:to>
      <xdr:col>3</xdr:col>
      <xdr:colOff>733425</xdr:colOff>
      <xdr:row>6</xdr:row>
      <xdr:rowOff>66675</xdr:rowOff>
    </xdr:to>
    <xdr:sp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財政調整基金残高は、一般寄附分、配当金分や令和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年度の決算余剰金の積み立てを行っているため</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0.69</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ポイント増となった。実質収支額は前年度より</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0.45</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ポイント減少しており、実質単年度収支は</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2.31</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ポイント減少となっている。これは元利償還金のピークを迎えたことと認定こども園建設事業が本格的に始まったことが原因である。今後も事務事業の見直しや統廃合等を行い健全な行政運営に努める。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北海道上川町</a:t>
          </a:r>
        </a:p>
      </xdr:txBody>
    </xdr:sp>
    <xdr:clientData/>
  </xdr:twoCellAnchor>
  <xdr:twoCellAnchor editAs="oneCell">
    <xdr:from>
      <xdr:col>1</xdr:col>
      <xdr:colOff>0</xdr:colOff>
      <xdr:row>3</xdr:row>
      <xdr:rowOff>28575</xdr:rowOff>
    </xdr:from>
    <xdr:to>
      <xdr:col>4</xdr:col>
      <xdr:colOff>914400</xdr:colOff>
      <xdr:row>4</xdr:row>
      <xdr:rowOff>200025</xdr:rowOff>
    </xdr:to>
    <xdr:sp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連結赤字額は生じていないが、各会計の標準財政規模は減少している。今後においても適切な繰出しを行っていくほか、対象会計の収入確保を念頭に置き、赤字が生じない各会計の運用を推進していく。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北海道上川町</a:t>
          </a:r>
        </a:p>
      </xdr:txBody>
    </xdr:sp>
    <xdr:clientData/>
  </xdr:twoCellAnchor>
  <xdr:twoCellAnchor>
    <xdr:from>
      <xdr:col>1</xdr:col>
      <xdr:colOff>0</xdr:colOff>
      <xdr:row>43</xdr:row>
      <xdr:rowOff>0</xdr:rowOff>
    </xdr:from>
    <xdr:to>
      <xdr:col>10</xdr:col>
      <xdr:colOff>0</xdr:colOff>
      <xdr:row>44</xdr:row>
      <xdr:rowOff>0</xdr:rowOff>
    </xdr:to>
    <xdr:sp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元利償還金はいきいき福祉健康施設の起債償還が始まったことにより増加となった。公営企業債の元利償還金に対する繰入金は減少してるが、一般会計、公営企業会計ともに元利償還金の増加が見込まれており実質公債費比率の分子は上昇が予想さ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地方債は元利償還金以上の借入は行わないという方針に基づき、適切な地方債の運用を行い健全な財政運営に努めていく。</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北海道上川町</a:t>
          </a:r>
        </a:p>
      </xdr:txBody>
    </xdr:sp>
    <xdr:clientData/>
  </xdr:twoCellAnchor>
  <xdr:twoCellAnchor>
    <xdr:from>
      <xdr:col>1</xdr:col>
      <xdr:colOff>0</xdr:colOff>
      <xdr:row>39</xdr:row>
      <xdr:rowOff>0</xdr:rowOff>
    </xdr:from>
    <xdr:to>
      <xdr:col>8</xdr:col>
      <xdr:colOff>0</xdr:colOff>
      <xdr:row>40</xdr:row>
      <xdr:rowOff>0</xdr:rowOff>
    </xdr:to>
    <xdr:sp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町は</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地方債を元利償還金以上の借入は行わないという方針に基づき借り入れを行っているため地方債現在高は減少傾向にある。また、備荒資金組合から譲受する令和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年度の総合行政ネットワークシステム代金、令和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の公用車代金の増加により債務負担行為に基づく支出予定額が増加している。今後も大規模整備事業により起債借入の増加が予想されることから、充当可能基金の計画的な積立てを行い将来負担比率の抑制を図っていく。</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北海道上川町</a:t>
          </a:r>
        </a:p>
      </xdr:txBody>
    </xdr:sp>
    <xdr:clientData/>
  </xdr:twoCellAnchor>
  <xdr:twoCellAnchor>
    <xdr:from>
      <xdr:col>0</xdr:col>
      <xdr:colOff>533400</xdr:colOff>
      <xdr:row>4</xdr:row>
      <xdr:rowOff>118629</xdr:rowOff>
    </xdr:from>
    <xdr:to>
      <xdr:col>2</xdr:col>
      <xdr:colOff>1009650</xdr:colOff>
      <xdr:row>6</xdr:row>
      <xdr:rowOff>185304</xdr:rowOff>
    </xdr:to>
    <xdr:sp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年度決算余剰金の財政調整基金積み立てやふるさと応援寄附金・企業版ふるさと納税の積み立てにより全体で</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年度は決算余剰金を積み立てたため基金残高は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百万円超を推移しているが認定こども園の新設等大型事業や小中学校エアコン整備事業が控えているため余剰金の積み立てを積極的に行い、将来に備えたい。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公共施設整備基金：施設整備事業に充当する。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ふるさと応援基金：寄附金を財源とし、寄付をいただいた方の希望する目的に応じて各種事業に充当する。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森林環境整備基金：町有林の整備及び取得並びに森林の景観整備等に関する事業に充当する。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企業版ふるさと納税基金：企業からの寄付金を財源とし、希望する目的に応じて各種事業に充当する。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観光振興基金：</a:t>
          </a:r>
          <a:r>
            <a:rPr lang="ja-JP" altLang="en-US" sz="1300" b="0" i="0">
              <a:solidFill>
                <a:sysClr val="windowText" lastClr="000000"/>
              </a:solidFill>
              <a:effectLst/>
              <a:latin typeface="ＭＳ ゴシック" panose="020B0609070205080204" pitchFamily="49" charset="-128"/>
              <a:ea typeface="ＭＳ ゴシック" panose="020B0609070205080204" pitchFamily="49" charset="-128"/>
            </a:rPr>
            <a:t>入湯税に係る納入金の額に</a:t>
          </a:r>
          <a:r>
            <a:rPr lang="en-US" altLang="ja-JP" sz="1300" b="0" i="0">
              <a:solidFill>
                <a:sysClr val="windowText" lastClr="000000"/>
              </a:solidFill>
              <a:effectLst/>
              <a:latin typeface="ＭＳ ゴシック" panose="020B0609070205080204" pitchFamily="49" charset="-128"/>
              <a:ea typeface="ＭＳ ゴシック" panose="020B0609070205080204" pitchFamily="49" charset="-128"/>
            </a:rPr>
            <a:t>250</a:t>
          </a:r>
          <a:r>
            <a:rPr lang="ja-JP" altLang="en-US" sz="1300" b="0" i="0">
              <a:solidFill>
                <a:sysClr val="windowText" lastClr="000000"/>
              </a:solidFill>
              <a:effectLst/>
              <a:latin typeface="ＭＳ ゴシック" panose="020B0609070205080204" pitchFamily="49" charset="-128"/>
              <a:ea typeface="ＭＳ ゴシック" panose="020B0609070205080204" pitchFamily="49" charset="-128"/>
            </a:rPr>
            <a:t>分の</a:t>
          </a:r>
          <a:r>
            <a:rPr lang="en-US" altLang="ja-JP" sz="1300" b="0" i="0">
              <a:solidFill>
                <a:sysClr val="windowText" lastClr="000000"/>
              </a:solidFill>
              <a:effectLst/>
              <a:latin typeface="ＭＳ ゴシック" panose="020B0609070205080204" pitchFamily="49" charset="-128"/>
              <a:ea typeface="ＭＳ ゴシック" panose="020B0609070205080204" pitchFamily="49" charset="-128"/>
            </a:rPr>
            <a:t>100</a:t>
          </a:r>
          <a:r>
            <a:rPr lang="ja-JP" altLang="en-US" sz="1300" b="0" i="0">
              <a:solidFill>
                <a:sysClr val="windowText" lastClr="000000"/>
              </a:solidFill>
              <a:effectLst/>
              <a:latin typeface="ＭＳ ゴシック" panose="020B0609070205080204" pitchFamily="49" charset="-128"/>
              <a:ea typeface="ＭＳ ゴシック" panose="020B0609070205080204" pitchFamily="49" charset="-128"/>
            </a:rPr>
            <a:t>を乗じて得た額に相当する額のうち、上川町一般会計予算に定める額を財源とし、観光振興事業に充当する。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企業版ふるさと納税基金：ゼロカーボンアクション推進事業、地方創生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Well-being</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ライフスタイル推進事業に充当し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百万円減、基金利子の他企業版ふるさと納税の増による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百万円の積み立て。</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観光振興基金：基金利子の他入湯税の増による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百万円の積み立て。</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公共施設整備基金：認定こども園の整備や保有する公共施設の老朽化が進んでおり今後施設の統廃合による整備が予想されるため将来に備えて計画的な積み立てを行いたい。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基金利子、配当金や決算余剰金の積み立てにより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財政状況に応じて積立て、取崩しを行い、災害対策など万が一に備えた運用に努める。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基金利子を積み立てたが大きな増減とはならなかった。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元利償還金のピークは過ぎたが、認定こども園整備事業の元金償還開始等に備えて積み立てを行う。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&#65279;<?xml version="1.0" encoding="utf-8" standalone="yes"?>
<Relationships xmlns="http://schemas.openxmlformats.org/package/2006/relationships"><Relationship Id="rId2" Type="http://schemas.openxmlformats.org/officeDocument/2006/relationships/drawing" Target="../drawings/drawing4.xml" /></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DO56"/>
  <sheetViews>
    <sheetView showGridLines="0" workbookViewId="0"/>
  </sheetViews>
  <sheetFormatPr defaultColWidth="0" defaultRowHeight="11" zeroHeight="1" x14ac:dyDescent="0.2"/>
  <cols>
    <col min="1" max="11" width="2.08984375" style="180" customWidth="1"/>
    <col min="12" max="12" width="2.26953125" style="180" customWidth="1"/>
    <col min="13" max="17" width="2.36328125" style="180" customWidth="1"/>
    <col min="18" max="119" width="2.08984375" style="180" customWidth="1"/>
    <col min="120" max="16384" width="0" style="180" hidden="1"/>
  </cols>
  <sheetData>
    <row r="1" spans="1:119" ht="33" customHeight="1" x14ac:dyDescent="0.2">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 thickBot="1" x14ac:dyDescent="0.25">
      <c r="B2" s="182" t="s">
        <v>77</v>
      </c>
      <c r="C2" s="182"/>
      <c r="D2" s="183"/>
    </row>
    <row r="3" spans="1:119" ht="18.75" customHeight="1" thickBot="1" x14ac:dyDescent="0.25">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2">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6129483</v>
      </c>
      <c r="BO4" s="449"/>
      <c r="BP4" s="449"/>
      <c r="BQ4" s="449"/>
      <c r="BR4" s="449"/>
      <c r="BS4" s="449"/>
      <c r="BT4" s="449"/>
      <c r="BU4" s="450"/>
      <c r="BV4" s="448">
        <v>6049547</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7.1</v>
      </c>
      <c r="CU4" s="589"/>
      <c r="CV4" s="589"/>
      <c r="CW4" s="589"/>
      <c r="CX4" s="589"/>
      <c r="CY4" s="589"/>
      <c r="CZ4" s="589"/>
      <c r="DA4" s="590"/>
      <c r="DB4" s="588">
        <v>7.5</v>
      </c>
      <c r="DC4" s="589"/>
      <c r="DD4" s="589"/>
      <c r="DE4" s="589"/>
      <c r="DF4" s="589"/>
      <c r="DG4" s="589"/>
      <c r="DH4" s="589"/>
      <c r="DI4" s="590"/>
    </row>
    <row r="5" spans="1:119" ht="18.75" customHeight="1" x14ac:dyDescent="0.2">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5831613</v>
      </c>
      <c r="BO5" s="420"/>
      <c r="BP5" s="420"/>
      <c r="BQ5" s="420"/>
      <c r="BR5" s="420"/>
      <c r="BS5" s="420"/>
      <c r="BT5" s="420"/>
      <c r="BU5" s="421"/>
      <c r="BV5" s="419">
        <v>5772591</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86.3</v>
      </c>
      <c r="CU5" s="417"/>
      <c r="CV5" s="417"/>
      <c r="CW5" s="417"/>
      <c r="CX5" s="417"/>
      <c r="CY5" s="417"/>
      <c r="CZ5" s="417"/>
      <c r="DA5" s="418"/>
      <c r="DB5" s="416">
        <v>84.9</v>
      </c>
      <c r="DC5" s="417"/>
      <c r="DD5" s="417"/>
      <c r="DE5" s="417"/>
      <c r="DF5" s="417"/>
      <c r="DG5" s="417"/>
      <c r="DH5" s="417"/>
      <c r="DI5" s="418"/>
    </row>
    <row r="6" spans="1:119" ht="18.75" customHeight="1" x14ac:dyDescent="0.2">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297870</v>
      </c>
      <c r="BO6" s="420"/>
      <c r="BP6" s="420"/>
      <c r="BQ6" s="420"/>
      <c r="BR6" s="420"/>
      <c r="BS6" s="420"/>
      <c r="BT6" s="420"/>
      <c r="BU6" s="421"/>
      <c r="BV6" s="419">
        <v>276956</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86.6</v>
      </c>
      <c r="CU6" s="563"/>
      <c r="CV6" s="563"/>
      <c r="CW6" s="563"/>
      <c r="CX6" s="563"/>
      <c r="CY6" s="563"/>
      <c r="CZ6" s="563"/>
      <c r="DA6" s="564"/>
      <c r="DB6" s="562">
        <v>85.6</v>
      </c>
      <c r="DC6" s="563"/>
      <c r="DD6" s="563"/>
      <c r="DE6" s="563"/>
      <c r="DF6" s="563"/>
      <c r="DG6" s="563"/>
      <c r="DH6" s="563"/>
      <c r="DI6" s="564"/>
    </row>
    <row r="7" spans="1:119" ht="18.75" customHeight="1" x14ac:dyDescent="0.2">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38631</v>
      </c>
      <c r="BO7" s="420"/>
      <c r="BP7" s="420"/>
      <c r="BQ7" s="420"/>
      <c r="BR7" s="420"/>
      <c r="BS7" s="420"/>
      <c r="BT7" s="420"/>
      <c r="BU7" s="421"/>
      <c r="BV7" s="419">
        <v>4855</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3669273</v>
      </c>
      <c r="CU7" s="420"/>
      <c r="CV7" s="420"/>
      <c r="CW7" s="420"/>
      <c r="CX7" s="420"/>
      <c r="CY7" s="420"/>
      <c r="CZ7" s="420"/>
      <c r="DA7" s="421"/>
      <c r="DB7" s="419">
        <v>3618966</v>
      </c>
      <c r="DC7" s="420"/>
      <c r="DD7" s="420"/>
      <c r="DE7" s="420"/>
      <c r="DF7" s="420"/>
      <c r="DG7" s="420"/>
      <c r="DH7" s="420"/>
      <c r="DI7" s="421"/>
    </row>
    <row r="8" spans="1:119" ht="18.75" customHeight="1" thickBot="1" x14ac:dyDescent="0.25">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259239</v>
      </c>
      <c r="BO8" s="420"/>
      <c r="BP8" s="420"/>
      <c r="BQ8" s="420"/>
      <c r="BR8" s="420"/>
      <c r="BS8" s="420"/>
      <c r="BT8" s="420"/>
      <c r="BU8" s="421"/>
      <c r="BV8" s="419">
        <v>272101</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0.15</v>
      </c>
      <c r="CU8" s="523"/>
      <c r="CV8" s="523"/>
      <c r="CW8" s="523"/>
      <c r="CX8" s="523"/>
      <c r="CY8" s="523"/>
      <c r="CZ8" s="523"/>
      <c r="DA8" s="524"/>
      <c r="DB8" s="522">
        <v>0.16</v>
      </c>
      <c r="DC8" s="523"/>
      <c r="DD8" s="523"/>
      <c r="DE8" s="523"/>
      <c r="DF8" s="523"/>
      <c r="DG8" s="523"/>
      <c r="DH8" s="523"/>
      <c r="DI8" s="524"/>
    </row>
    <row r="9" spans="1:119" ht="18.75" customHeight="1" thickBot="1" x14ac:dyDescent="0.25">
      <c r="A9" s="181"/>
      <c r="B9" s="551" t="s">
        <v>106</v>
      </c>
      <c r="C9" s="552"/>
      <c r="D9" s="552"/>
      <c r="E9" s="552"/>
      <c r="F9" s="552"/>
      <c r="G9" s="552"/>
      <c r="H9" s="552"/>
      <c r="I9" s="552"/>
      <c r="J9" s="552"/>
      <c r="K9" s="470"/>
      <c r="L9" s="553" t="s">
        <v>107</v>
      </c>
      <c r="M9" s="554"/>
      <c r="N9" s="554"/>
      <c r="O9" s="554"/>
      <c r="P9" s="554"/>
      <c r="Q9" s="555"/>
      <c r="R9" s="556">
        <v>3500</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90</v>
      </c>
      <c r="AV9" s="478"/>
      <c r="AW9" s="478"/>
      <c r="AX9" s="478"/>
      <c r="AY9" s="433" t="s">
        <v>110</v>
      </c>
      <c r="AZ9" s="434"/>
      <c r="BA9" s="434"/>
      <c r="BB9" s="434"/>
      <c r="BC9" s="434"/>
      <c r="BD9" s="434"/>
      <c r="BE9" s="434"/>
      <c r="BF9" s="434"/>
      <c r="BG9" s="434"/>
      <c r="BH9" s="434"/>
      <c r="BI9" s="434"/>
      <c r="BJ9" s="434"/>
      <c r="BK9" s="434"/>
      <c r="BL9" s="434"/>
      <c r="BM9" s="435"/>
      <c r="BN9" s="419">
        <v>-12862</v>
      </c>
      <c r="BO9" s="420"/>
      <c r="BP9" s="420"/>
      <c r="BQ9" s="420"/>
      <c r="BR9" s="420"/>
      <c r="BS9" s="420"/>
      <c r="BT9" s="420"/>
      <c r="BU9" s="421"/>
      <c r="BV9" s="419">
        <v>102651</v>
      </c>
      <c r="BW9" s="420"/>
      <c r="BX9" s="420"/>
      <c r="BY9" s="420"/>
      <c r="BZ9" s="420"/>
      <c r="CA9" s="420"/>
      <c r="CB9" s="420"/>
      <c r="CC9" s="421"/>
      <c r="CD9" s="459" t="s">
        <v>111</v>
      </c>
      <c r="CE9" s="379"/>
      <c r="CF9" s="379"/>
      <c r="CG9" s="379"/>
      <c r="CH9" s="379"/>
      <c r="CI9" s="379"/>
      <c r="CJ9" s="379"/>
      <c r="CK9" s="379"/>
      <c r="CL9" s="379"/>
      <c r="CM9" s="379"/>
      <c r="CN9" s="379"/>
      <c r="CO9" s="379"/>
      <c r="CP9" s="379"/>
      <c r="CQ9" s="379"/>
      <c r="CR9" s="379"/>
      <c r="CS9" s="460"/>
      <c r="CT9" s="416">
        <v>19.7</v>
      </c>
      <c r="CU9" s="417"/>
      <c r="CV9" s="417"/>
      <c r="CW9" s="417"/>
      <c r="CX9" s="417"/>
      <c r="CY9" s="417"/>
      <c r="CZ9" s="417"/>
      <c r="DA9" s="418"/>
      <c r="DB9" s="416">
        <v>18.7</v>
      </c>
      <c r="DC9" s="417"/>
      <c r="DD9" s="417"/>
      <c r="DE9" s="417"/>
      <c r="DF9" s="417"/>
      <c r="DG9" s="417"/>
      <c r="DH9" s="417"/>
      <c r="DI9" s="418"/>
    </row>
    <row r="10" spans="1:119" ht="18.75" customHeight="1" thickBot="1" x14ac:dyDescent="0.25">
      <c r="A10" s="181"/>
      <c r="B10" s="551"/>
      <c r="C10" s="552"/>
      <c r="D10" s="552"/>
      <c r="E10" s="552"/>
      <c r="F10" s="552"/>
      <c r="G10" s="552"/>
      <c r="H10" s="552"/>
      <c r="I10" s="552"/>
      <c r="J10" s="552"/>
      <c r="K10" s="470"/>
      <c r="L10" s="375" t="s">
        <v>112</v>
      </c>
      <c r="M10" s="376"/>
      <c r="N10" s="376"/>
      <c r="O10" s="376"/>
      <c r="P10" s="376"/>
      <c r="Q10" s="377"/>
      <c r="R10" s="372">
        <v>4044</v>
      </c>
      <c r="S10" s="373"/>
      <c r="T10" s="373"/>
      <c r="U10" s="373"/>
      <c r="V10" s="432"/>
      <c r="W10" s="560"/>
      <c r="X10" s="370"/>
      <c r="Y10" s="370"/>
      <c r="Z10" s="370"/>
      <c r="AA10" s="370"/>
      <c r="AB10" s="370"/>
      <c r="AC10" s="370"/>
      <c r="AD10" s="370"/>
      <c r="AE10" s="370"/>
      <c r="AF10" s="370"/>
      <c r="AG10" s="370"/>
      <c r="AH10" s="370"/>
      <c r="AI10" s="370"/>
      <c r="AJ10" s="370"/>
      <c r="AK10" s="370"/>
      <c r="AL10" s="561"/>
      <c r="AM10" s="476" t="s">
        <v>113</v>
      </c>
      <c r="AN10" s="376"/>
      <c r="AO10" s="376"/>
      <c r="AP10" s="376"/>
      <c r="AQ10" s="376"/>
      <c r="AR10" s="376"/>
      <c r="AS10" s="376"/>
      <c r="AT10" s="377"/>
      <c r="AU10" s="477" t="s">
        <v>114</v>
      </c>
      <c r="AV10" s="478"/>
      <c r="AW10" s="478"/>
      <c r="AX10" s="478"/>
      <c r="AY10" s="433" t="s">
        <v>115</v>
      </c>
      <c r="AZ10" s="434"/>
      <c r="BA10" s="434"/>
      <c r="BB10" s="434"/>
      <c r="BC10" s="434"/>
      <c r="BD10" s="434"/>
      <c r="BE10" s="434"/>
      <c r="BF10" s="434"/>
      <c r="BG10" s="434"/>
      <c r="BH10" s="434"/>
      <c r="BI10" s="434"/>
      <c r="BJ10" s="434"/>
      <c r="BK10" s="434"/>
      <c r="BL10" s="434"/>
      <c r="BM10" s="435"/>
      <c r="BN10" s="419">
        <v>32499</v>
      </c>
      <c r="BO10" s="420"/>
      <c r="BP10" s="420"/>
      <c r="BQ10" s="420"/>
      <c r="BR10" s="420"/>
      <c r="BS10" s="420"/>
      <c r="BT10" s="420"/>
      <c r="BU10" s="421"/>
      <c r="BV10" s="419">
        <v>423</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114</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2">
      <c r="A12" s="181"/>
      <c r="B12" s="525" t="s">
        <v>123</v>
      </c>
      <c r="C12" s="526"/>
      <c r="D12" s="526"/>
      <c r="E12" s="526"/>
      <c r="F12" s="526"/>
      <c r="G12" s="526"/>
      <c r="H12" s="526"/>
      <c r="I12" s="526"/>
      <c r="J12" s="526"/>
      <c r="K12" s="527"/>
      <c r="L12" s="534" t="s">
        <v>124</v>
      </c>
      <c r="M12" s="535"/>
      <c r="N12" s="535"/>
      <c r="O12" s="535"/>
      <c r="P12" s="535"/>
      <c r="Q12" s="536"/>
      <c r="R12" s="537">
        <v>3150</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0</v>
      </c>
      <c r="BO12" s="420"/>
      <c r="BP12" s="420"/>
      <c r="BQ12" s="420"/>
      <c r="BR12" s="420"/>
      <c r="BS12" s="420"/>
      <c r="BT12" s="420"/>
      <c r="BU12" s="421"/>
      <c r="BV12" s="419">
        <v>0</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2">
      <c r="A13" s="181"/>
      <c r="B13" s="528"/>
      <c r="C13" s="529"/>
      <c r="D13" s="529"/>
      <c r="E13" s="529"/>
      <c r="F13" s="529"/>
      <c r="G13" s="529"/>
      <c r="H13" s="529"/>
      <c r="I13" s="529"/>
      <c r="J13" s="529"/>
      <c r="K13" s="530"/>
      <c r="L13" s="190"/>
      <c r="M13" s="503" t="s">
        <v>130</v>
      </c>
      <c r="N13" s="504"/>
      <c r="O13" s="504"/>
      <c r="P13" s="504"/>
      <c r="Q13" s="505"/>
      <c r="R13" s="506">
        <v>3057</v>
      </c>
      <c r="S13" s="507"/>
      <c r="T13" s="507"/>
      <c r="U13" s="507"/>
      <c r="V13" s="508"/>
      <c r="W13" s="509" t="s">
        <v>131</v>
      </c>
      <c r="X13" s="405"/>
      <c r="Y13" s="405"/>
      <c r="Z13" s="405"/>
      <c r="AA13" s="405"/>
      <c r="AB13" s="406"/>
      <c r="AC13" s="372">
        <v>208</v>
      </c>
      <c r="AD13" s="373"/>
      <c r="AE13" s="373"/>
      <c r="AF13" s="373"/>
      <c r="AG13" s="374"/>
      <c r="AH13" s="372">
        <v>244</v>
      </c>
      <c r="AI13" s="373"/>
      <c r="AJ13" s="373"/>
      <c r="AK13" s="373"/>
      <c r="AL13" s="432"/>
      <c r="AM13" s="476" t="s">
        <v>132</v>
      </c>
      <c r="AN13" s="376"/>
      <c r="AO13" s="376"/>
      <c r="AP13" s="376"/>
      <c r="AQ13" s="376"/>
      <c r="AR13" s="376"/>
      <c r="AS13" s="376"/>
      <c r="AT13" s="377"/>
      <c r="AU13" s="477" t="s">
        <v>114</v>
      </c>
      <c r="AV13" s="478"/>
      <c r="AW13" s="478"/>
      <c r="AX13" s="478"/>
      <c r="AY13" s="433" t="s">
        <v>133</v>
      </c>
      <c r="AZ13" s="434"/>
      <c r="BA13" s="434"/>
      <c r="BB13" s="434"/>
      <c r="BC13" s="434"/>
      <c r="BD13" s="434"/>
      <c r="BE13" s="434"/>
      <c r="BF13" s="434"/>
      <c r="BG13" s="434"/>
      <c r="BH13" s="434"/>
      <c r="BI13" s="434"/>
      <c r="BJ13" s="434"/>
      <c r="BK13" s="434"/>
      <c r="BL13" s="434"/>
      <c r="BM13" s="435"/>
      <c r="BN13" s="419">
        <v>19637</v>
      </c>
      <c r="BO13" s="420"/>
      <c r="BP13" s="420"/>
      <c r="BQ13" s="420"/>
      <c r="BR13" s="420"/>
      <c r="BS13" s="420"/>
      <c r="BT13" s="420"/>
      <c r="BU13" s="421"/>
      <c r="BV13" s="419">
        <v>103074</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10.199999999999999</v>
      </c>
      <c r="CU13" s="417"/>
      <c r="CV13" s="417"/>
      <c r="CW13" s="417"/>
      <c r="CX13" s="417"/>
      <c r="CY13" s="417"/>
      <c r="CZ13" s="417"/>
      <c r="DA13" s="418"/>
      <c r="DB13" s="416">
        <v>10.3</v>
      </c>
      <c r="DC13" s="417"/>
      <c r="DD13" s="417"/>
      <c r="DE13" s="417"/>
      <c r="DF13" s="417"/>
      <c r="DG13" s="417"/>
      <c r="DH13" s="417"/>
      <c r="DI13" s="418"/>
    </row>
    <row r="14" spans="1:119" ht="18.75" customHeight="1" thickBot="1" x14ac:dyDescent="0.25">
      <c r="A14" s="181"/>
      <c r="B14" s="528"/>
      <c r="C14" s="529"/>
      <c r="D14" s="529"/>
      <c r="E14" s="529"/>
      <c r="F14" s="529"/>
      <c r="G14" s="529"/>
      <c r="H14" s="529"/>
      <c r="I14" s="529"/>
      <c r="J14" s="529"/>
      <c r="K14" s="530"/>
      <c r="L14" s="493" t="s">
        <v>135</v>
      </c>
      <c r="M14" s="546"/>
      <c r="N14" s="546"/>
      <c r="O14" s="546"/>
      <c r="P14" s="546"/>
      <c r="Q14" s="547"/>
      <c r="R14" s="506">
        <v>3202</v>
      </c>
      <c r="S14" s="507"/>
      <c r="T14" s="507"/>
      <c r="U14" s="507"/>
      <c r="V14" s="508"/>
      <c r="W14" s="510"/>
      <c r="X14" s="408"/>
      <c r="Y14" s="408"/>
      <c r="Z14" s="408"/>
      <c r="AA14" s="408"/>
      <c r="AB14" s="409"/>
      <c r="AC14" s="499">
        <v>11.7</v>
      </c>
      <c r="AD14" s="500"/>
      <c r="AE14" s="500"/>
      <c r="AF14" s="500"/>
      <c r="AG14" s="501"/>
      <c r="AH14" s="499">
        <v>11.8</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v>63.3</v>
      </c>
      <c r="CU14" s="517"/>
      <c r="CV14" s="517"/>
      <c r="CW14" s="517"/>
      <c r="CX14" s="517"/>
      <c r="CY14" s="517"/>
      <c r="CZ14" s="517"/>
      <c r="DA14" s="518"/>
      <c r="DB14" s="516">
        <v>70.099999999999994</v>
      </c>
      <c r="DC14" s="517"/>
      <c r="DD14" s="517"/>
      <c r="DE14" s="517"/>
      <c r="DF14" s="517"/>
      <c r="DG14" s="517"/>
      <c r="DH14" s="517"/>
      <c r="DI14" s="518"/>
    </row>
    <row r="15" spans="1:119" ht="18.75" customHeight="1" x14ac:dyDescent="0.2">
      <c r="A15" s="181"/>
      <c r="B15" s="528"/>
      <c r="C15" s="529"/>
      <c r="D15" s="529"/>
      <c r="E15" s="529"/>
      <c r="F15" s="529"/>
      <c r="G15" s="529"/>
      <c r="H15" s="529"/>
      <c r="I15" s="529"/>
      <c r="J15" s="529"/>
      <c r="K15" s="530"/>
      <c r="L15" s="190"/>
      <c r="M15" s="503" t="s">
        <v>130</v>
      </c>
      <c r="N15" s="504"/>
      <c r="O15" s="504"/>
      <c r="P15" s="504"/>
      <c r="Q15" s="505"/>
      <c r="R15" s="506">
        <v>3153</v>
      </c>
      <c r="S15" s="507"/>
      <c r="T15" s="507"/>
      <c r="U15" s="507"/>
      <c r="V15" s="508"/>
      <c r="W15" s="509" t="s">
        <v>137</v>
      </c>
      <c r="X15" s="405"/>
      <c r="Y15" s="405"/>
      <c r="Z15" s="405"/>
      <c r="AA15" s="405"/>
      <c r="AB15" s="406"/>
      <c r="AC15" s="372">
        <v>211</v>
      </c>
      <c r="AD15" s="373"/>
      <c r="AE15" s="373"/>
      <c r="AF15" s="373"/>
      <c r="AG15" s="374"/>
      <c r="AH15" s="372">
        <v>222</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556739</v>
      </c>
      <c r="BO15" s="449"/>
      <c r="BP15" s="449"/>
      <c r="BQ15" s="449"/>
      <c r="BR15" s="449"/>
      <c r="BS15" s="449"/>
      <c r="BT15" s="449"/>
      <c r="BU15" s="450"/>
      <c r="BV15" s="448">
        <v>537555</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11.9</v>
      </c>
      <c r="AD16" s="500"/>
      <c r="AE16" s="500"/>
      <c r="AF16" s="500"/>
      <c r="AG16" s="501"/>
      <c r="AH16" s="499">
        <v>10.7</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3518727</v>
      </c>
      <c r="BO16" s="420"/>
      <c r="BP16" s="420"/>
      <c r="BQ16" s="420"/>
      <c r="BR16" s="420"/>
      <c r="BS16" s="420"/>
      <c r="BT16" s="420"/>
      <c r="BU16" s="421"/>
      <c r="BV16" s="419">
        <v>3473179</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5">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1357</v>
      </c>
      <c r="AD17" s="373"/>
      <c r="AE17" s="373"/>
      <c r="AF17" s="373"/>
      <c r="AG17" s="374"/>
      <c r="AH17" s="372">
        <v>1609</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693525</v>
      </c>
      <c r="BO17" s="420"/>
      <c r="BP17" s="420"/>
      <c r="BQ17" s="420"/>
      <c r="BR17" s="420"/>
      <c r="BS17" s="420"/>
      <c r="BT17" s="420"/>
      <c r="BU17" s="421"/>
      <c r="BV17" s="419">
        <v>667296</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5">
      <c r="A18" s="181"/>
      <c r="B18" s="469" t="s">
        <v>147</v>
      </c>
      <c r="C18" s="470"/>
      <c r="D18" s="470"/>
      <c r="E18" s="471"/>
      <c r="F18" s="471"/>
      <c r="G18" s="471"/>
      <c r="H18" s="471"/>
      <c r="I18" s="471"/>
      <c r="J18" s="471"/>
      <c r="K18" s="471"/>
      <c r="L18" s="472">
        <v>1049.47</v>
      </c>
      <c r="M18" s="472"/>
      <c r="N18" s="472"/>
      <c r="O18" s="472"/>
      <c r="P18" s="472"/>
      <c r="Q18" s="472"/>
      <c r="R18" s="473"/>
      <c r="S18" s="473"/>
      <c r="T18" s="473"/>
      <c r="U18" s="473"/>
      <c r="V18" s="474"/>
      <c r="W18" s="490"/>
      <c r="X18" s="491"/>
      <c r="Y18" s="491"/>
      <c r="Z18" s="491"/>
      <c r="AA18" s="491"/>
      <c r="AB18" s="515"/>
      <c r="AC18" s="389">
        <v>76.400000000000006</v>
      </c>
      <c r="AD18" s="390"/>
      <c r="AE18" s="390"/>
      <c r="AF18" s="390"/>
      <c r="AG18" s="475"/>
      <c r="AH18" s="389">
        <v>77.5</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3275378</v>
      </c>
      <c r="BO18" s="420"/>
      <c r="BP18" s="420"/>
      <c r="BQ18" s="420"/>
      <c r="BR18" s="420"/>
      <c r="BS18" s="420"/>
      <c r="BT18" s="420"/>
      <c r="BU18" s="421"/>
      <c r="BV18" s="419">
        <v>3131281</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5">
      <c r="A19" s="181"/>
      <c r="B19" s="469" t="s">
        <v>149</v>
      </c>
      <c r="C19" s="470"/>
      <c r="D19" s="470"/>
      <c r="E19" s="471"/>
      <c r="F19" s="471"/>
      <c r="G19" s="471"/>
      <c r="H19" s="471"/>
      <c r="I19" s="471"/>
      <c r="J19" s="471"/>
      <c r="K19" s="471"/>
      <c r="L19" s="479">
        <v>3</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4512691</v>
      </c>
      <c r="BO19" s="420"/>
      <c r="BP19" s="420"/>
      <c r="BQ19" s="420"/>
      <c r="BR19" s="420"/>
      <c r="BS19" s="420"/>
      <c r="BT19" s="420"/>
      <c r="BU19" s="421"/>
      <c r="BV19" s="419">
        <v>4323763</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5">
      <c r="A20" s="181"/>
      <c r="B20" s="469" t="s">
        <v>151</v>
      </c>
      <c r="C20" s="470"/>
      <c r="D20" s="470"/>
      <c r="E20" s="471"/>
      <c r="F20" s="471"/>
      <c r="G20" s="471"/>
      <c r="H20" s="471"/>
      <c r="I20" s="471"/>
      <c r="J20" s="471"/>
      <c r="K20" s="471"/>
      <c r="L20" s="479">
        <v>1913</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5">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2">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6812313</v>
      </c>
      <c r="BO22" s="449"/>
      <c r="BP22" s="449"/>
      <c r="BQ22" s="449"/>
      <c r="BR22" s="449"/>
      <c r="BS22" s="449"/>
      <c r="BT22" s="449"/>
      <c r="BU22" s="450"/>
      <c r="BV22" s="448">
        <v>7107972</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2">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6597232</v>
      </c>
      <c r="BO23" s="420"/>
      <c r="BP23" s="420"/>
      <c r="BQ23" s="420"/>
      <c r="BR23" s="420"/>
      <c r="BS23" s="420"/>
      <c r="BT23" s="420"/>
      <c r="BU23" s="421"/>
      <c r="BV23" s="419">
        <v>6853750</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5">
      <c r="A24" s="181"/>
      <c r="B24" s="398"/>
      <c r="C24" s="399"/>
      <c r="D24" s="400"/>
      <c r="E24" s="375" t="s">
        <v>161</v>
      </c>
      <c r="F24" s="376"/>
      <c r="G24" s="376"/>
      <c r="H24" s="376"/>
      <c r="I24" s="376"/>
      <c r="J24" s="376"/>
      <c r="K24" s="377"/>
      <c r="L24" s="372">
        <v>1</v>
      </c>
      <c r="M24" s="373"/>
      <c r="N24" s="373"/>
      <c r="O24" s="373"/>
      <c r="P24" s="374"/>
      <c r="Q24" s="372">
        <v>7450</v>
      </c>
      <c r="R24" s="373"/>
      <c r="S24" s="373"/>
      <c r="T24" s="373"/>
      <c r="U24" s="373"/>
      <c r="V24" s="374"/>
      <c r="W24" s="462"/>
      <c r="X24" s="399"/>
      <c r="Y24" s="400"/>
      <c r="Z24" s="375" t="s">
        <v>162</v>
      </c>
      <c r="AA24" s="376"/>
      <c r="AB24" s="376"/>
      <c r="AC24" s="376"/>
      <c r="AD24" s="376"/>
      <c r="AE24" s="376"/>
      <c r="AF24" s="376"/>
      <c r="AG24" s="377"/>
      <c r="AH24" s="372">
        <v>95</v>
      </c>
      <c r="AI24" s="373"/>
      <c r="AJ24" s="373"/>
      <c r="AK24" s="373"/>
      <c r="AL24" s="374"/>
      <c r="AM24" s="372">
        <v>277495</v>
      </c>
      <c r="AN24" s="373"/>
      <c r="AO24" s="373"/>
      <c r="AP24" s="373"/>
      <c r="AQ24" s="373"/>
      <c r="AR24" s="374"/>
      <c r="AS24" s="372">
        <v>2921</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5246583</v>
      </c>
      <c r="BO24" s="420"/>
      <c r="BP24" s="420"/>
      <c r="BQ24" s="420"/>
      <c r="BR24" s="420"/>
      <c r="BS24" s="420"/>
      <c r="BT24" s="420"/>
      <c r="BU24" s="421"/>
      <c r="BV24" s="419">
        <v>5347814</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2">
      <c r="A25" s="181"/>
      <c r="B25" s="398"/>
      <c r="C25" s="399"/>
      <c r="D25" s="400"/>
      <c r="E25" s="375" t="s">
        <v>164</v>
      </c>
      <c r="F25" s="376"/>
      <c r="G25" s="376"/>
      <c r="H25" s="376"/>
      <c r="I25" s="376"/>
      <c r="J25" s="376"/>
      <c r="K25" s="377"/>
      <c r="L25" s="372">
        <v>1</v>
      </c>
      <c r="M25" s="373"/>
      <c r="N25" s="373"/>
      <c r="O25" s="373"/>
      <c r="P25" s="374"/>
      <c r="Q25" s="372">
        <v>6130</v>
      </c>
      <c r="R25" s="373"/>
      <c r="S25" s="373"/>
      <c r="T25" s="373"/>
      <c r="U25" s="373"/>
      <c r="V25" s="374"/>
      <c r="W25" s="462"/>
      <c r="X25" s="399"/>
      <c r="Y25" s="400"/>
      <c r="Z25" s="375" t="s">
        <v>165</v>
      </c>
      <c r="AA25" s="376"/>
      <c r="AB25" s="376"/>
      <c r="AC25" s="376"/>
      <c r="AD25" s="376"/>
      <c r="AE25" s="376"/>
      <c r="AF25" s="376"/>
      <c r="AG25" s="377"/>
      <c r="AH25" s="372" t="s">
        <v>122</v>
      </c>
      <c r="AI25" s="373"/>
      <c r="AJ25" s="373"/>
      <c r="AK25" s="373"/>
      <c r="AL25" s="374"/>
      <c r="AM25" s="372" t="s">
        <v>122</v>
      </c>
      <c r="AN25" s="373"/>
      <c r="AO25" s="373"/>
      <c r="AP25" s="373"/>
      <c r="AQ25" s="373"/>
      <c r="AR25" s="374"/>
      <c r="AS25" s="372" t="s">
        <v>122</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162547</v>
      </c>
      <c r="BO25" s="449"/>
      <c r="BP25" s="449"/>
      <c r="BQ25" s="449"/>
      <c r="BR25" s="449"/>
      <c r="BS25" s="449"/>
      <c r="BT25" s="449"/>
      <c r="BU25" s="450"/>
      <c r="BV25" s="448">
        <v>139736</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2">
      <c r="A26" s="181"/>
      <c r="B26" s="398"/>
      <c r="C26" s="399"/>
      <c r="D26" s="400"/>
      <c r="E26" s="375" t="s">
        <v>167</v>
      </c>
      <c r="F26" s="376"/>
      <c r="G26" s="376"/>
      <c r="H26" s="376"/>
      <c r="I26" s="376"/>
      <c r="J26" s="376"/>
      <c r="K26" s="377"/>
      <c r="L26" s="372">
        <v>1</v>
      </c>
      <c r="M26" s="373"/>
      <c r="N26" s="373"/>
      <c r="O26" s="373"/>
      <c r="P26" s="374"/>
      <c r="Q26" s="372">
        <v>5600</v>
      </c>
      <c r="R26" s="373"/>
      <c r="S26" s="373"/>
      <c r="T26" s="373"/>
      <c r="U26" s="373"/>
      <c r="V26" s="374"/>
      <c r="W26" s="462"/>
      <c r="X26" s="399"/>
      <c r="Y26" s="400"/>
      <c r="Z26" s="375" t="s">
        <v>168</v>
      </c>
      <c r="AA26" s="430"/>
      <c r="AB26" s="430"/>
      <c r="AC26" s="430"/>
      <c r="AD26" s="430"/>
      <c r="AE26" s="430"/>
      <c r="AF26" s="430"/>
      <c r="AG26" s="431"/>
      <c r="AH26" s="372" t="s">
        <v>122</v>
      </c>
      <c r="AI26" s="373"/>
      <c r="AJ26" s="373"/>
      <c r="AK26" s="373"/>
      <c r="AL26" s="374"/>
      <c r="AM26" s="372" t="s">
        <v>122</v>
      </c>
      <c r="AN26" s="373"/>
      <c r="AO26" s="373"/>
      <c r="AP26" s="373"/>
      <c r="AQ26" s="373"/>
      <c r="AR26" s="374"/>
      <c r="AS26" s="372" t="s">
        <v>122</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5">
      <c r="A27" s="181"/>
      <c r="B27" s="398"/>
      <c r="C27" s="399"/>
      <c r="D27" s="400"/>
      <c r="E27" s="375" t="s">
        <v>170</v>
      </c>
      <c r="F27" s="376"/>
      <c r="G27" s="376"/>
      <c r="H27" s="376"/>
      <c r="I27" s="376"/>
      <c r="J27" s="376"/>
      <c r="K27" s="377"/>
      <c r="L27" s="372">
        <v>1</v>
      </c>
      <c r="M27" s="373"/>
      <c r="N27" s="373"/>
      <c r="O27" s="373"/>
      <c r="P27" s="374"/>
      <c r="Q27" s="372">
        <v>2493</v>
      </c>
      <c r="R27" s="373"/>
      <c r="S27" s="373"/>
      <c r="T27" s="373"/>
      <c r="U27" s="373"/>
      <c r="V27" s="374"/>
      <c r="W27" s="462"/>
      <c r="X27" s="399"/>
      <c r="Y27" s="400"/>
      <c r="Z27" s="375" t="s">
        <v>171</v>
      </c>
      <c r="AA27" s="376"/>
      <c r="AB27" s="376"/>
      <c r="AC27" s="376"/>
      <c r="AD27" s="376"/>
      <c r="AE27" s="376"/>
      <c r="AF27" s="376"/>
      <c r="AG27" s="377"/>
      <c r="AH27" s="372">
        <v>1</v>
      </c>
      <c r="AI27" s="373"/>
      <c r="AJ27" s="373"/>
      <c r="AK27" s="373"/>
      <c r="AL27" s="374"/>
      <c r="AM27" s="372" t="s">
        <v>172</v>
      </c>
      <c r="AN27" s="373"/>
      <c r="AO27" s="373"/>
      <c r="AP27" s="373"/>
      <c r="AQ27" s="373"/>
      <c r="AR27" s="374"/>
      <c r="AS27" s="372" t="s">
        <v>172</v>
      </c>
      <c r="AT27" s="373"/>
      <c r="AU27" s="373"/>
      <c r="AV27" s="373"/>
      <c r="AW27" s="373"/>
      <c r="AX27" s="432"/>
      <c r="AY27" s="456" t="s">
        <v>173</v>
      </c>
      <c r="AZ27" s="457"/>
      <c r="BA27" s="457"/>
      <c r="BB27" s="457"/>
      <c r="BC27" s="457"/>
      <c r="BD27" s="457"/>
      <c r="BE27" s="457"/>
      <c r="BF27" s="457"/>
      <c r="BG27" s="457"/>
      <c r="BH27" s="457"/>
      <c r="BI27" s="457"/>
      <c r="BJ27" s="457"/>
      <c r="BK27" s="457"/>
      <c r="BL27" s="457"/>
      <c r="BM27" s="458"/>
      <c r="BN27" s="453" t="s">
        <v>122</v>
      </c>
      <c r="BO27" s="454"/>
      <c r="BP27" s="454"/>
      <c r="BQ27" s="454"/>
      <c r="BR27" s="454"/>
      <c r="BS27" s="454"/>
      <c r="BT27" s="454"/>
      <c r="BU27" s="455"/>
      <c r="BV27" s="453" t="s">
        <v>122</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2">
      <c r="A28" s="181"/>
      <c r="B28" s="398"/>
      <c r="C28" s="399"/>
      <c r="D28" s="400"/>
      <c r="E28" s="375" t="s">
        <v>174</v>
      </c>
      <c r="F28" s="376"/>
      <c r="G28" s="376"/>
      <c r="H28" s="376"/>
      <c r="I28" s="376"/>
      <c r="J28" s="376"/>
      <c r="K28" s="377"/>
      <c r="L28" s="372">
        <v>1</v>
      </c>
      <c r="M28" s="373"/>
      <c r="N28" s="373"/>
      <c r="O28" s="373"/>
      <c r="P28" s="374"/>
      <c r="Q28" s="372">
        <v>2086</v>
      </c>
      <c r="R28" s="373"/>
      <c r="S28" s="373"/>
      <c r="T28" s="373"/>
      <c r="U28" s="373"/>
      <c r="V28" s="374"/>
      <c r="W28" s="462"/>
      <c r="X28" s="399"/>
      <c r="Y28" s="400"/>
      <c r="Z28" s="375" t="s">
        <v>175</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176</v>
      </c>
      <c r="AZ28" s="437"/>
      <c r="BA28" s="437"/>
      <c r="BB28" s="438"/>
      <c r="BC28" s="445" t="s">
        <v>46</v>
      </c>
      <c r="BD28" s="446"/>
      <c r="BE28" s="446"/>
      <c r="BF28" s="446"/>
      <c r="BG28" s="446"/>
      <c r="BH28" s="446"/>
      <c r="BI28" s="446"/>
      <c r="BJ28" s="446"/>
      <c r="BK28" s="446"/>
      <c r="BL28" s="446"/>
      <c r="BM28" s="447"/>
      <c r="BN28" s="448">
        <v>552902</v>
      </c>
      <c r="BO28" s="449"/>
      <c r="BP28" s="449"/>
      <c r="BQ28" s="449"/>
      <c r="BR28" s="449"/>
      <c r="BS28" s="449"/>
      <c r="BT28" s="449"/>
      <c r="BU28" s="450"/>
      <c r="BV28" s="448">
        <v>520403</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2">
      <c r="A29" s="181"/>
      <c r="B29" s="398"/>
      <c r="C29" s="399"/>
      <c r="D29" s="400"/>
      <c r="E29" s="375" t="s">
        <v>177</v>
      </c>
      <c r="F29" s="376"/>
      <c r="G29" s="376"/>
      <c r="H29" s="376"/>
      <c r="I29" s="376"/>
      <c r="J29" s="376"/>
      <c r="K29" s="377"/>
      <c r="L29" s="372">
        <v>9</v>
      </c>
      <c r="M29" s="373"/>
      <c r="N29" s="373"/>
      <c r="O29" s="373"/>
      <c r="P29" s="374"/>
      <c r="Q29" s="372">
        <v>1798</v>
      </c>
      <c r="R29" s="373"/>
      <c r="S29" s="373"/>
      <c r="T29" s="373"/>
      <c r="U29" s="373"/>
      <c r="V29" s="374"/>
      <c r="W29" s="463"/>
      <c r="X29" s="464"/>
      <c r="Y29" s="465"/>
      <c r="Z29" s="375" t="s">
        <v>178</v>
      </c>
      <c r="AA29" s="376"/>
      <c r="AB29" s="376"/>
      <c r="AC29" s="376"/>
      <c r="AD29" s="376"/>
      <c r="AE29" s="376"/>
      <c r="AF29" s="376"/>
      <c r="AG29" s="377"/>
      <c r="AH29" s="372">
        <v>96</v>
      </c>
      <c r="AI29" s="373"/>
      <c r="AJ29" s="373"/>
      <c r="AK29" s="373"/>
      <c r="AL29" s="374"/>
      <c r="AM29" s="372">
        <v>280622</v>
      </c>
      <c r="AN29" s="373"/>
      <c r="AO29" s="373"/>
      <c r="AP29" s="373"/>
      <c r="AQ29" s="373"/>
      <c r="AR29" s="374"/>
      <c r="AS29" s="372">
        <v>2923</v>
      </c>
      <c r="AT29" s="373"/>
      <c r="AU29" s="373"/>
      <c r="AV29" s="373"/>
      <c r="AW29" s="373"/>
      <c r="AX29" s="432"/>
      <c r="AY29" s="439"/>
      <c r="AZ29" s="440"/>
      <c r="BA29" s="440"/>
      <c r="BB29" s="441"/>
      <c r="BC29" s="433" t="s">
        <v>179</v>
      </c>
      <c r="BD29" s="434"/>
      <c r="BE29" s="434"/>
      <c r="BF29" s="434"/>
      <c r="BG29" s="434"/>
      <c r="BH29" s="434"/>
      <c r="BI29" s="434"/>
      <c r="BJ29" s="434"/>
      <c r="BK29" s="434"/>
      <c r="BL29" s="434"/>
      <c r="BM29" s="435"/>
      <c r="BN29" s="419">
        <v>349858</v>
      </c>
      <c r="BO29" s="420"/>
      <c r="BP29" s="420"/>
      <c r="BQ29" s="420"/>
      <c r="BR29" s="420"/>
      <c r="BS29" s="420"/>
      <c r="BT29" s="420"/>
      <c r="BU29" s="421"/>
      <c r="BV29" s="419">
        <v>349650</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5">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180</v>
      </c>
      <c r="X30" s="387"/>
      <c r="Y30" s="387"/>
      <c r="Z30" s="387"/>
      <c r="AA30" s="387"/>
      <c r="AB30" s="387"/>
      <c r="AC30" s="387"/>
      <c r="AD30" s="387"/>
      <c r="AE30" s="387"/>
      <c r="AF30" s="387"/>
      <c r="AG30" s="388"/>
      <c r="AH30" s="389">
        <v>102</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487129</v>
      </c>
      <c r="BO30" s="454"/>
      <c r="BP30" s="454"/>
      <c r="BQ30" s="454"/>
      <c r="BR30" s="454"/>
      <c r="BS30" s="454"/>
      <c r="BT30" s="454"/>
      <c r="BU30" s="455"/>
      <c r="BV30" s="453">
        <v>478969</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378" t="s">
        <v>181</v>
      </c>
      <c r="D32" s="378"/>
      <c r="E32" s="378"/>
      <c r="F32" s="378"/>
      <c r="G32" s="378"/>
      <c r="H32" s="378"/>
      <c r="I32" s="378"/>
      <c r="J32" s="378"/>
      <c r="K32" s="378"/>
      <c r="L32" s="378"/>
      <c r="M32" s="378"/>
      <c r="N32" s="378"/>
      <c r="O32" s="378"/>
      <c r="P32" s="378"/>
      <c r="Q32" s="378"/>
      <c r="R32" s="378"/>
      <c r="S32" s="378"/>
      <c r="U32" s="379" t="s">
        <v>182</v>
      </c>
      <c r="V32" s="379"/>
      <c r="W32" s="379"/>
      <c r="X32" s="379"/>
      <c r="Y32" s="379"/>
      <c r="Z32" s="379"/>
      <c r="AA32" s="379"/>
      <c r="AB32" s="379"/>
      <c r="AC32" s="379"/>
      <c r="AD32" s="379"/>
      <c r="AE32" s="379"/>
      <c r="AF32" s="379"/>
      <c r="AG32" s="379"/>
      <c r="AH32" s="379"/>
      <c r="AI32" s="379"/>
      <c r="AJ32" s="379"/>
      <c r="AK32" s="379"/>
      <c r="AM32" s="379" t="s">
        <v>183</v>
      </c>
      <c r="AN32" s="379"/>
      <c r="AO32" s="379"/>
      <c r="AP32" s="379"/>
      <c r="AQ32" s="379"/>
      <c r="AR32" s="379"/>
      <c r="AS32" s="379"/>
      <c r="AT32" s="379"/>
      <c r="AU32" s="379"/>
      <c r="AV32" s="379"/>
      <c r="AW32" s="379"/>
      <c r="AX32" s="379"/>
      <c r="AY32" s="379"/>
      <c r="AZ32" s="379"/>
      <c r="BA32" s="379"/>
      <c r="BB32" s="379"/>
      <c r="BC32" s="379"/>
      <c r="BE32" s="379" t="s">
        <v>184</v>
      </c>
      <c r="BF32" s="379"/>
      <c r="BG32" s="379"/>
      <c r="BH32" s="379"/>
      <c r="BI32" s="379"/>
      <c r="BJ32" s="379"/>
      <c r="BK32" s="379"/>
      <c r="BL32" s="379"/>
      <c r="BM32" s="379"/>
      <c r="BN32" s="379"/>
      <c r="BO32" s="379"/>
      <c r="BP32" s="379"/>
      <c r="BQ32" s="379"/>
      <c r="BR32" s="379"/>
      <c r="BS32" s="379"/>
      <c r="BT32" s="379"/>
      <c r="BU32" s="379"/>
      <c r="BW32" s="379" t="s">
        <v>185</v>
      </c>
      <c r="BX32" s="379"/>
      <c r="BY32" s="379"/>
      <c r="BZ32" s="379"/>
      <c r="CA32" s="379"/>
      <c r="CB32" s="379"/>
      <c r="CC32" s="379"/>
      <c r="CD32" s="379"/>
      <c r="CE32" s="379"/>
      <c r="CF32" s="379"/>
      <c r="CG32" s="379"/>
      <c r="CH32" s="379"/>
      <c r="CI32" s="379"/>
      <c r="CJ32" s="379"/>
      <c r="CK32" s="379"/>
      <c r="CL32" s="379"/>
      <c r="CM32" s="379"/>
      <c r="CO32" s="379" t="s">
        <v>186</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2">
      <c r="A33" s="181"/>
      <c r="B33" s="205"/>
      <c r="C33" s="371" t="s">
        <v>187</v>
      </c>
      <c r="D33" s="371"/>
      <c r="E33" s="370" t="s">
        <v>188</v>
      </c>
      <c r="F33" s="370"/>
      <c r="G33" s="370"/>
      <c r="H33" s="370"/>
      <c r="I33" s="370"/>
      <c r="J33" s="370"/>
      <c r="K33" s="370"/>
      <c r="L33" s="370"/>
      <c r="M33" s="370"/>
      <c r="N33" s="370"/>
      <c r="O33" s="370"/>
      <c r="P33" s="370"/>
      <c r="Q33" s="370"/>
      <c r="R33" s="370"/>
      <c r="S33" s="370"/>
      <c r="T33" s="206"/>
      <c r="U33" s="371" t="s">
        <v>187</v>
      </c>
      <c r="V33" s="371"/>
      <c r="W33" s="370" t="s">
        <v>188</v>
      </c>
      <c r="X33" s="370"/>
      <c r="Y33" s="370"/>
      <c r="Z33" s="370"/>
      <c r="AA33" s="370"/>
      <c r="AB33" s="370"/>
      <c r="AC33" s="370"/>
      <c r="AD33" s="370"/>
      <c r="AE33" s="370"/>
      <c r="AF33" s="370"/>
      <c r="AG33" s="370"/>
      <c r="AH33" s="370"/>
      <c r="AI33" s="370"/>
      <c r="AJ33" s="370"/>
      <c r="AK33" s="370"/>
      <c r="AL33" s="206"/>
      <c r="AM33" s="371" t="s">
        <v>187</v>
      </c>
      <c r="AN33" s="371"/>
      <c r="AO33" s="370" t="s">
        <v>188</v>
      </c>
      <c r="AP33" s="370"/>
      <c r="AQ33" s="370"/>
      <c r="AR33" s="370"/>
      <c r="AS33" s="370"/>
      <c r="AT33" s="370"/>
      <c r="AU33" s="370"/>
      <c r="AV33" s="370"/>
      <c r="AW33" s="370"/>
      <c r="AX33" s="370"/>
      <c r="AY33" s="370"/>
      <c r="AZ33" s="370"/>
      <c r="BA33" s="370"/>
      <c r="BB33" s="370"/>
      <c r="BC33" s="370"/>
      <c r="BD33" s="207"/>
      <c r="BE33" s="370" t="s">
        <v>189</v>
      </c>
      <c r="BF33" s="370"/>
      <c r="BG33" s="370" t="s">
        <v>190</v>
      </c>
      <c r="BH33" s="370"/>
      <c r="BI33" s="370"/>
      <c r="BJ33" s="370"/>
      <c r="BK33" s="370"/>
      <c r="BL33" s="370"/>
      <c r="BM33" s="370"/>
      <c r="BN33" s="370"/>
      <c r="BO33" s="370"/>
      <c r="BP33" s="370"/>
      <c r="BQ33" s="370"/>
      <c r="BR33" s="370"/>
      <c r="BS33" s="370"/>
      <c r="BT33" s="370"/>
      <c r="BU33" s="370"/>
      <c r="BV33" s="207"/>
      <c r="BW33" s="371" t="s">
        <v>189</v>
      </c>
      <c r="BX33" s="371"/>
      <c r="BY33" s="370" t="s">
        <v>191</v>
      </c>
      <c r="BZ33" s="370"/>
      <c r="CA33" s="370"/>
      <c r="CB33" s="370"/>
      <c r="CC33" s="370"/>
      <c r="CD33" s="370"/>
      <c r="CE33" s="370"/>
      <c r="CF33" s="370"/>
      <c r="CG33" s="370"/>
      <c r="CH33" s="370"/>
      <c r="CI33" s="370"/>
      <c r="CJ33" s="370"/>
      <c r="CK33" s="370"/>
      <c r="CL33" s="370"/>
      <c r="CM33" s="370"/>
      <c r="CN33" s="206"/>
      <c r="CO33" s="371" t="s">
        <v>187</v>
      </c>
      <c r="CP33" s="371"/>
      <c r="CQ33" s="370" t="s">
        <v>192</v>
      </c>
      <c r="CR33" s="370"/>
      <c r="CS33" s="370"/>
      <c r="CT33" s="370"/>
      <c r="CU33" s="370"/>
      <c r="CV33" s="370"/>
      <c r="CW33" s="370"/>
      <c r="CX33" s="370"/>
      <c r="CY33" s="370"/>
      <c r="CZ33" s="370"/>
      <c r="DA33" s="370"/>
      <c r="DB33" s="370"/>
      <c r="DC33" s="370"/>
      <c r="DD33" s="370"/>
      <c r="DE33" s="370"/>
      <c r="DF33" s="206"/>
      <c r="DG33" s="369" t="s">
        <v>193</v>
      </c>
      <c r="DH33" s="369"/>
      <c r="DI33" s="208"/>
    </row>
    <row r="34" spans="1:113" ht="32.25" customHeight="1" x14ac:dyDescent="0.2">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国民健康保険事業特別会計</v>
      </c>
      <c r="X34" s="368"/>
      <c r="Y34" s="368"/>
      <c r="Z34" s="368"/>
      <c r="AA34" s="368"/>
      <c r="AB34" s="368"/>
      <c r="AC34" s="368"/>
      <c r="AD34" s="368"/>
      <c r="AE34" s="368"/>
      <c r="AF34" s="368"/>
      <c r="AG34" s="368"/>
      <c r="AH34" s="368"/>
      <c r="AI34" s="368"/>
      <c r="AJ34" s="368"/>
      <c r="AK34" s="368"/>
      <c r="AL34" s="181"/>
      <c r="AM34" s="367">
        <f>IF(AO34="","",MAX(C34:D43,U34:V43)+1)</f>
        <v>7</v>
      </c>
      <c r="AN34" s="367"/>
      <c r="AO34" s="368" t="str">
        <f>IF('各会計、関係団体の財政状況及び健全化判断比率'!B33="","",'各会計、関係団体の財政状況及び健全化判断比率'!B33)</f>
        <v>簡易水道事業会計</v>
      </c>
      <c r="AP34" s="368"/>
      <c r="AQ34" s="368"/>
      <c r="AR34" s="368"/>
      <c r="AS34" s="368"/>
      <c r="AT34" s="368"/>
      <c r="AU34" s="368"/>
      <c r="AV34" s="368"/>
      <c r="AW34" s="368"/>
      <c r="AX34" s="368"/>
      <c r="AY34" s="368"/>
      <c r="AZ34" s="368"/>
      <c r="BA34" s="368"/>
      <c r="BB34" s="368"/>
      <c r="BC34" s="368"/>
      <c r="BD34" s="181"/>
      <c r="BE34" s="367" t="str">
        <f>IF(BG34="","",MAX(C34:D43,U34:V43,AM34:AN43)+1)</f>
        <v/>
      </c>
      <c r="BF34" s="367"/>
      <c r="BG34" s="368"/>
      <c r="BH34" s="368"/>
      <c r="BI34" s="368"/>
      <c r="BJ34" s="368"/>
      <c r="BK34" s="368"/>
      <c r="BL34" s="368"/>
      <c r="BM34" s="368"/>
      <c r="BN34" s="368"/>
      <c r="BO34" s="368"/>
      <c r="BP34" s="368"/>
      <c r="BQ34" s="368"/>
      <c r="BR34" s="368"/>
      <c r="BS34" s="368"/>
      <c r="BT34" s="368"/>
      <c r="BU34" s="368"/>
      <c r="BV34" s="181"/>
      <c r="BW34" s="367">
        <f>IF(BY34="","",MAX(C34:D43,U34:V43,AM34:AN43,BE34:BF43)+1)</f>
        <v>9</v>
      </c>
      <c r="BX34" s="367"/>
      <c r="BY34" s="368" t="str">
        <f>IF('各会計、関係団体の財政状況及び健全化判断比率'!B68="","",'各会計、関係団体の財政状況及び健全化判断比率'!B68)</f>
        <v>愛別町外3町塵芥処理組合</v>
      </c>
      <c r="BZ34" s="368"/>
      <c r="CA34" s="368"/>
      <c r="CB34" s="368"/>
      <c r="CC34" s="368"/>
      <c r="CD34" s="368"/>
      <c r="CE34" s="368"/>
      <c r="CF34" s="368"/>
      <c r="CG34" s="368"/>
      <c r="CH34" s="368"/>
      <c r="CI34" s="368"/>
      <c r="CJ34" s="368"/>
      <c r="CK34" s="368"/>
      <c r="CL34" s="368"/>
      <c r="CM34" s="368"/>
      <c r="CN34" s="181"/>
      <c r="CO34" s="367" t="str">
        <f>IF(CQ34="","",MAX(C34:D43,U34:V43,AM34:AN43,BE34:BF43,BW34:BX43)+1)</f>
        <v/>
      </c>
      <c r="CP34" s="367"/>
      <c r="CQ34" s="368" t="str">
        <f>IF('各会計、関係団体の財政状況及び健全化判断比率'!BS7="","",'各会計、関係団体の財政状況及び健全化判断比率'!BS7)</f>
        <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2">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介護保険事業特別会計</v>
      </c>
      <c r="X35" s="368"/>
      <c r="Y35" s="368"/>
      <c r="Z35" s="368"/>
      <c r="AA35" s="368"/>
      <c r="AB35" s="368"/>
      <c r="AC35" s="368"/>
      <c r="AD35" s="368"/>
      <c r="AE35" s="368"/>
      <c r="AF35" s="368"/>
      <c r="AG35" s="368"/>
      <c r="AH35" s="368"/>
      <c r="AI35" s="368"/>
      <c r="AJ35" s="368"/>
      <c r="AK35" s="368"/>
      <c r="AL35" s="181"/>
      <c r="AM35" s="367">
        <f t="shared" ref="AM35:AM43" si="0">IF(AO35="","",AM34+1)</f>
        <v>8</v>
      </c>
      <c r="AN35" s="367"/>
      <c r="AO35" s="368" t="str">
        <f>IF('各会計、関係団体の財政状況及び健全化判断比率'!B34="","",'各会計、関係団体の財政状況及び健全化判断比率'!B34)</f>
        <v>下水道事業会計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10</v>
      </c>
      <c r="BX35" s="367"/>
      <c r="BY35" s="368" t="str">
        <f>IF('各会計、関係団体の財政状況及び健全化判断比率'!B69="","",'各会計、関係団体の財政状況及び健全化判断比率'!B69)</f>
        <v>上川教育研修センター組合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2">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4</v>
      </c>
      <c r="V36" s="367"/>
      <c r="W36" s="368" t="str">
        <f>IF('各会計、関係団体の財政状況及び健全化判断比率'!B30="","",'各会計、関係団体の財政状況及び健全化判断比率'!B30)</f>
        <v>後期高齢者医療事業特別会計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11</v>
      </c>
      <c r="BX36" s="367"/>
      <c r="BY36" s="368" t="str">
        <f>IF('各会計、関係団体の財政状況及び健全化判断比率'!B70="","",'各会計、関係団体の財政状況及び健全化判断比率'!B70)</f>
        <v>上川広域滞納整理機構</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2">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f t="shared" si="4"/>
        <v>5</v>
      </c>
      <c r="V37" s="367"/>
      <c r="W37" s="368" t="str">
        <f>IF('各会計、関係団体の財政状況及び健全化判断比率'!B31="","",'各会計、関係団体の財政状況及び健全化判断比率'!B31)</f>
        <v>国民健康保険上川町立診療所事業特別会計</v>
      </c>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12</v>
      </c>
      <c r="BX37" s="367"/>
      <c r="BY37" s="368" t="str">
        <f>IF('各会計、関係団体の財政状況及び健全化判断比率'!B71="","",'各会計、関係団体の財政状況及び健全化判断比率'!B71)</f>
        <v>上川中部福祉事務組合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2">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f t="shared" si="4"/>
        <v>6</v>
      </c>
      <c r="V38" s="367"/>
      <c r="W38" s="368" t="str">
        <f>IF('各会計、関係団体の財政状況及び健全化判断比率'!B32="","",'各会計、関係団体の財政状況及び健全化判断比率'!B32)</f>
        <v>介護医療院事業特別会計</v>
      </c>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t="str">
        <f t="shared" si="2"/>
        <v/>
      </c>
      <c r="BX38" s="367"/>
      <c r="BY38" s="368" t="str">
        <f>IF('各会計、関係団体の財政状況及び健全化判断比率'!B72="","",'各会計、関係団体の財政状況及び健全化判断比率'!B72)</f>
        <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2">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t="str">
        <f t="shared" si="2"/>
        <v/>
      </c>
      <c r="BX39" s="367"/>
      <c r="BY39" s="368" t="str">
        <f>IF('各会計、関係団体の財政状況及び健全化判断比率'!B73="","",'各会計、関係団体の財政状況及び健全化判断比率'!B73)</f>
        <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2">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t="str">
        <f t="shared" si="2"/>
        <v/>
      </c>
      <c r="BX40" s="367"/>
      <c r="BY40" s="368" t="str">
        <f>IF('各会計、関係団体の財政状況及び健全化判断比率'!B74="","",'各会計、関係団体の財政状況及び健全化判断比率'!B74)</f>
        <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2">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2">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2">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194</v>
      </c>
      <c r="E46" s="364" t="s">
        <v>195</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2">
      <c r="E47" s="364" t="s">
        <v>196</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2">
      <c r="E48" s="364" t="s">
        <v>197</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2">
      <c r="E49" s="366" t="s">
        <v>198</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2">
      <c r="E50" s="364" t="s">
        <v>199</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2">
      <c r="E51" s="364" t="s">
        <v>200</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2">
      <c r="E52" s="364" t="s">
        <v>201</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2">
      <c r="E53" s="364" t="s">
        <v>202</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2"/>
    <row r="55" spans="5:113" x14ac:dyDescent="0.2"/>
    <row r="56" spans="5:113" x14ac:dyDescent="0.2"/>
  </sheetData>
  <sheetProtection algorithmName="SHA-512" hashValue="cD1H7m2jeolSfXEnrEI3enKfMYCx0Bzk/NBNyZ7tHsbL/PPe/5OAmSvn4WR+vNAGfgh5hEHS4XiKRYtko6xWwQ==" saltValue="qCxVRnP2jj467euUp1QvA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EM49"/>
  <sheetViews>
    <sheetView showGridLines="0" topLeftCell="A16" workbookViewId="0"/>
  </sheetViews>
  <sheetFormatPr defaultColWidth="0" defaultRowHeight="11.25" customHeight="1" zeroHeight="1" x14ac:dyDescent="0.2"/>
  <cols>
    <col min="1" max="1" width="1.6328125" style="214" customWidth="1"/>
    <col min="2" max="2" width="2.36328125" style="214" customWidth="1"/>
    <col min="3" max="16" width="2.6328125" style="214" customWidth="1"/>
    <col min="17" max="17" width="2.36328125" style="214" customWidth="1"/>
    <col min="18" max="95" width="1.6328125" style="214" customWidth="1"/>
    <col min="96" max="133" width="1.6328125" style="226" customWidth="1"/>
    <col min="134" max="143" width="1.63281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203</v>
      </c>
      <c r="DI1" s="718"/>
      <c r="DJ1" s="718"/>
      <c r="DK1" s="718"/>
      <c r="DL1" s="718"/>
      <c r="DM1" s="718"/>
      <c r="DN1" s="719"/>
      <c r="DO1" s="214"/>
      <c r="DP1" s="717" t="s">
        <v>204</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2">
      <c r="B2" s="215" t="s">
        <v>205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79" t="s">
        <v>206</v>
      </c>
      <c r="C3" s="680"/>
      <c r="D3" s="680"/>
      <c r="E3" s="680"/>
      <c r="F3" s="680"/>
      <c r="G3" s="680"/>
      <c r="H3" s="680"/>
      <c r="I3" s="680"/>
      <c r="J3" s="680"/>
      <c r="K3" s="680"/>
      <c r="L3" s="680"/>
      <c r="M3" s="680"/>
      <c r="N3" s="680"/>
      <c r="O3" s="680"/>
      <c r="P3" s="680"/>
      <c r="Q3" s="680"/>
      <c r="R3" s="680"/>
      <c r="S3" s="680"/>
      <c r="T3" s="680"/>
      <c r="U3" s="680"/>
      <c r="V3" s="680"/>
      <c r="W3" s="680"/>
      <c r="X3" s="680"/>
      <c r="Y3" s="680"/>
      <c r="Z3" s="680"/>
      <c r="AA3" s="680"/>
      <c r="AB3" s="680"/>
      <c r="AC3" s="680"/>
      <c r="AD3" s="680"/>
      <c r="AE3" s="680"/>
      <c r="AF3" s="680"/>
      <c r="AG3" s="680"/>
      <c r="AH3" s="680"/>
      <c r="AI3" s="680"/>
      <c r="AJ3" s="680"/>
      <c r="AK3" s="680"/>
      <c r="AL3" s="680"/>
      <c r="AM3" s="680"/>
      <c r="AN3" s="680"/>
      <c r="AO3" s="680"/>
      <c r="AP3" s="679" t="s">
        <v>207</v>
      </c>
      <c r="AQ3" s="680"/>
      <c r="AR3" s="680"/>
      <c r="AS3" s="680"/>
      <c r="AT3" s="680"/>
      <c r="AU3" s="680"/>
      <c r="AV3" s="680"/>
      <c r="AW3" s="680"/>
      <c r="AX3" s="680"/>
      <c r="AY3" s="680"/>
      <c r="AZ3" s="680"/>
      <c r="BA3" s="680"/>
      <c r="BB3" s="680"/>
      <c r="BC3" s="680"/>
      <c r="BD3" s="680"/>
      <c r="BE3" s="680"/>
      <c r="BF3" s="680"/>
      <c r="BG3" s="680"/>
      <c r="BH3" s="680"/>
      <c r="BI3" s="680"/>
      <c r="BJ3" s="680"/>
      <c r="BK3" s="680"/>
      <c r="BL3" s="680"/>
      <c r="BM3" s="680"/>
      <c r="BN3" s="680"/>
      <c r="BO3" s="680"/>
      <c r="BP3" s="680"/>
      <c r="BQ3" s="680"/>
      <c r="BR3" s="680"/>
      <c r="BS3" s="680"/>
      <c r="BT3" s="680"/>
      <c r="BU3" s="680"/>
      <c r="BV3" s="680"/>
      <c r="BW3" s="680"/>
      <c r="BX3" s="680"/>
      <c r="BY3" s="680"/>
      <c r="BZ3" s="680"/>
      <c r="CA3" s="680"/>
      <c r="CB3" s="681"/>
      <c r="CD3" s="679" t="s">
        <v>208</v>
      </c>
      <c r="CE3" s="680"/>
      <c r="CF3" s="680"/>
      <c r="CG3" s="680"/>
      <c r="CH3" s="680"/>
      <c r="CI3" s="680"/>
      <c r="CJ3" s="680"/>
      <c r="CK3" s="680"/>
      <c r="CL3" s="680"/>
      <c r="CM3" s="680"/>
      <c r="CN3" s="680"/>
      <c r="CO3" s="680"/>
      <c r="CP3" s="680"/>
      <c r="CQ3" s="680"/>
      <c r="CR3" s="680"/>
      <c r="CS3" s="680"/>
      <c r="CT3" s="680"/>
      <c r="CU3" s="680"/>
      <c r="CV3" s="680"/>
      <c r="CW3" s="680"/>
      <c r="CX3" s="680"/>
      <c r="CY3" s="680"/>
      <c r="CZ3" s="680"/>
      <c r="DA3" s="680"/>
      <c r="DB3" s="680"/>
      <c r="DC3" s="680"/>
      <c r="DD3" s="680"/>
      <c r="DE3" s="680"/>
      <c r="DF3" s="680"/>
      <c r="DG3" s="680"/>
      <c r="DH3" s="680"/>
      <c r="DI3" s="680"/>
      <c r="DJ3" s="680"/>
      <c r="DK3" s="680"/>
      <c r="DL3" s="680"/>
      <c r="DM3" s="680"/>
      <c r="DN3" s="680"/>
      <c r="DO3" s="680"/>
      <c r="DP3" s="680"/>
      <c r="DQ3" s="680"/>
      <c r="DR3" s="680"/>
      <c r="DS3" s="680"/>
      <c r="DT3" s="680"/>
      <c r="DU3" s="680"/>
      <c r="DV3" s="680"/>
      <c r="DW3" s="680"/>
      <c r="DX3" s="680"/>
      <c r="DY3" s="680"/>
      <c r="DZ3" s="680"/>
      <c r="EA3" s="680"/>
      <c r="EB3" s="680"/>
      <c r="EC3" s="681"/>
    </row>
    <row r="4" spans="2:143" ht="11.25" customHeight="1" x14ac:dyDescent="0.2">
      <c r="B4" s="679" t="s">
        <v>1</v>
      </c>
      <c r="C4" s="680"/>
      <c r="D4" s="680"/>
      <c r="E4" s="680"/>
      <c r="F4" s="680"/>
      <c r="G4" s="680"/>
      <c r="H4" s="680"/>
      <c r="I4" s="680"/>
      <c r="J4" s="680"/>
      <c r="K4" s="680"/>
      <c r="L4" s="680"/>
      <c r="M4" s="680"/>
      <c r="N4" s="680"/>
      <c r="O4" s="680"/>
      <c r="P4" s="680"/>
      <c r="Q4" s="681"/>
      <c r="R4" s="679" t="s">
        <v>209</v>
      </c>
      <c r="S4" s="680"/>
      <c r="T4" s="680"/>
      <c r="U4" s="680"/>
      <c r="V4" s="680"/>
      <c r="W4" s="680"/>
      <c r="X4" s="680"/>
      <c r="Y4" s="681"/>
      <c r="Z4" s="679" t="s">
        <v>210</v>
      </c>
      <c r="AA4" s="680"/>
      <c r="AB4" s="680"/>
      <c r="AC4" s="681"/>
      <c r="AD4" s="679" t="s">
        <v>211</v>
      </c>
      <c r="AE4" s="680"/>
      <c r="AF4" s="680"/>
      <c r="AG4" s="680"/>
      <c r="AH4" s="680"/>
      <c r="AI4" s="680"/>
      <c r="AJ4" s="680"/>
      <c r="AK4" s="681"/>
      <c r="AL4" s="679" t="s">
        <v>210</v>
      </c>
      <c r="AM4" s="680"/>
      <c r="AN4" s="680"/>
      <c r="AO4" s="681"/>
      <c r="AP4" s="720" t="s">
        <v>212</v>
      </c>
      <c r="AQ4" s="720"/>
      <c r="AR4" s="720"/>
      <c r="AS4" s="720"/>
      <c r="AT4" s="720"/>
      <c r="AU4" s="720"/>
      <c r="AV4" s="720"/>
      <c r="AW4" s="720"/>
      <c r="AX4" s="720"/>
      <c r="AY4" s="720"/>
      <c r="AZ4" s="720"/>
      <c r="BA4" s="720"/>
      <c r="BB4" s="720"/>
      <c r="BC4" s="720"/>
      <c r="BD4" s="720"/>
      <c r="BE4" s="720"/>
      <c r="BF4" s="720"/>
      <c r="BG4" s="720" t="s">
        <v>213</v>
      </c>
      <c r="BH4" s="720"/>
      <c r="BI4" s="720"/>
      <c r="BJ4" s="720"/>
      <c r="BK4" s="720"/>
      <c r="BL4" s="720"/>
      <c r="BM4" s="720"/>
      <c r="BN4" s="720"/>
      <c r="BO4" s="720" t="s">
        <v>210</v>
      </c>
      <c r="BP4" s="720"/>
      <c r="BQ4" s="720"/>
      <c r="BR4" s="720"/>
      <c r="BS4" s="720" t="s">
        <v>214</v>
      </c>
      <c r="BT4" s="720"/>
      <c r="BU4" s="720"/>
      <c r="BV4" s="720"/>
      <c r="BW4" s="720"/>
      <c r="BX4" s="720"/>
      <c r="BY4" s="720"/>
      <c r="BZ4" s="720"/>
      <c r="CA4" s="720"/>
      <c r="CB4" s="720"/>
      <c r="CD4" s="679" t="s">
        <v>215</v>
      </c>
      <c r="CE4" s="680"/>
      <c r="CF4" s="680"/>
      <c r="CG4" s="680"/>
      <c r="CH4" s="680"/>
      <c r="CI4" s="680"/>
      <c r="CJ4" s="680"/>
      <c r="CK4" s="680"/>
      <c r="CL4" s="680"/>
      <c r="CM4" s="680"/>
      <c r="CN4" s="680"/>
      <c r="CO4" s="680"/>
      <c r="CP4" s="680"/>
      <c r="CQ4" s="680"/>
      <c r="CR4" s="680"/>
      <c r="CS4" s="680"/>
      <c r="CT4" s="680"/>
      <c r="CU4" s="680"/>
      <c r="CV4" s="680"/>
      <c r="CW4" s="680"/>
      <c r="CX4" s="680"/>
      <c r="CY4" s="680"/>
      <c r="CZ4" s="680"/>
      <c r="DA4" s="680"/>
      <c r="DB4" s="680"/>
      <c r="DC4" s="680"/>
      <c r="DD4" s="680"/>
      <c r="DE4" s="680"/>
      <c r="DF4" s="680"/>
      <c r="DG4" s="680"/>
      <c r="DH4" s="680"/>
      <c r="DI4" s="680"/>
      <c r="DJ4" s="680"/>
      <c r="DK4" s="680"/>
      <c r="DL4" s="680"/>
      <c r="DM4" s="680"/>
      <c r="DN4" s="680"/>
      <c r="DO4" s="680"/>
      <c r="DP4" s="680"/>
      <c r="DQ4" s="680"/>
      <c r="DR4" s="680"/>
      <c r="DS4" s="680"/>
      <c r="DT4" s="680"/>
      <c r="DU4" s="680"/>
      <c r="DV4" s="680"/>
      <c r="DW4" s="680"/>
      <c r="DX4" s="680"/>
      <c r="DY4" s="680"/>
      <c r="DZ4" s="680"/>
      <c r="EA4" s="680"/>
      <c r="EB4" s="680"/>
      <c r="EC4" s="681"/>
    </row>
    <row r="5" spans="2:143" ht="11.25" customHeight="1" x14ac:dyDescent="0.2">
      <c r="B5" s="676" t="s">
        <v>216</v>
      </c>
      <c r="C5" s="677"/>
      <c r="D5" s="677"/>
      <c r="E5" s="677"/>
      <c r="F5" s="677"/>
      <c r="G5" s="677"/>
      <c r="H5" s="677"/>
      <c r="I5" s="677"/>
      <c r="J5" s="677"/>
      <c r="K5" s="677"/>
      <c r="L5" s="677"/>
      <c r="M5" s="677"/>
      <c r="N5" s="677"/>
      <c r="O5" s="677"/>
      <c r="P5" s="677"/>
      <c r="Q5" s="678"/>
      <c r="R5" s="673">
        <v>614034</v>
      </c>
      <c r="S5" s="674"/>
      <c r="T5" s="674"/>
      <c r="U5" s="674"/>
      <c r="V5" s="674"/>
      <c r="W5" s="674"/>
      <c r="X5" s="674"/>
      <c r="Y5" s="702"/>
      <c r="Z5" s="715">
        <v>10</v>
      </c>
      <c r="AA5" s="715"/>
      <c r="AB5" s="715"/>
      <c r="AC5" s="715"/>
      <c r="AD5" s="716">
        <v>601227</v>
      </c>
      <c r="AE5" s="716"/>
      <c r="AF5" s="716"/>
      <c r="AG5" s="716"/>
      <c r="AH5" s="716"/>
      <c r="AI5" s="716"/>
      <c r="AJ5" s="716"/>
      <c r="AK5" s="716"/>
      <c r="AL5" s="703">
        <v>15.9</v>
      </c>
      <c r="AM5" s="685"/>
      <c r="AN5" s="685"/>
      <c r="AO5" s="704"/>
      <c r="AP5" s="676" t="s">
        <v>217</v>
      </c>
      <c r="AQ5" s="677"/>
      <c r="AR5" s="677"/>
      <c r="AS5" s="677"/>
      <c r="AT5" s="677"/>
      <c r="AU5" s="677"/>
      <c r="AV5" s="677"/>
      <c r="AW5" s="677"/>
      <c r="AX5" s="677"/>
      <c r="AY5" s="677"/>
      <c r="AZ5" s="677"/>
      <c r="BA5" s="677"/>
      <c r="BB5" s="677"/>
      <c r="BC5" s="677"/>
      <c r="BD5" s="677"/>
      <c r="BE5" s="677"/>
      <c r="BF5" s="678"/>
      <c r="BG5" s="621">
        <v>507749</v>
      </c>
      <c r="BH5" s="622"/>
      <c r="BI5" s="622"/>
      <c r="BJ5" s="622"/>
      <c r="BK5" s="622"/>
      <c r="BL5" s="622"/>
      <c r="BM5" s="622"/>
      <c r="BN5" s="623"/>
      <c r="BO5" s="659">
        <v>82.7</v>
      </c>
      <c r="BP5" s="659"/>
      <c r="BQ5" s="659"/>
      <c r="BR5" s="659"/>
      <c r="BS5" s="660">
        <v>4195</v>
      </c>
      <c r="BT5" s="660"/>
      <c r="BU5" s="660"/>
      <c r="BV5" s="660"/>
      <c r="BW5" s="660"/>
      <c r="BX5" s="660"/>
      <c r="BY5" s="660"/>
      <c r="BZ5" s="660"/>
      <c r="CA5" s="660"/>
      <c r="CB5" s="695"/>
      <c r="CD5" s="679" t="s">
        <v>212</v>
      </c>
      <c r="CE5" s="680"/>
      <c r="CF5" s="680"/>
      <c r="CG5" s="680"/>
      <c r="CH5" s="680"/>
      <c r="CI5" s="680"/>
      <c r="CJ5" s="680"/>
      <c r="CK5" s="680"/>
      <c r="CL5" s="680"/>
      <c r="CM5" s="680"/>
      <c r="CN5" s="680"/>
      <c r="CO5" s="680"/>
      <c r="CP5" s="680"/>
      <c r="CQ5" s="681"/>
      <c r="CR5" s="679" t="s">
        <v>218</v>
      </c>
      <c r="CS5" s="680"/>
      <c r="CT5" s="680"/>
      <c r="CU5" s="680"/>
      <c r="CV5" s="680"/>
      <c r="CW5" s="680"/>
      <c r="CX5" s="680"/>
      <c r="CY5" s="681"/>
      <c r="CZ5" s="679" t="s">
        <v>210</v>
      </c>
      <c r="DA5" s="680"/>
      <c r="DB5" s="680"/>
      <c r="DC5" s="681"/>
      <c r="DD5" s="679" t="s">
        <v>219</v>
      </c>
      <c r="DE5" s="680"/>
      <c r="DF5" s="680"/>
      <c r="DG5" s="680"/>
      <c r="DH5" s="680"/>
      <c r="DI5" s="680"/>
      <c r="DJ5" s="680"/>
      <c r="DK5" s="680"/>
      <c r="DL5" s="680"/>
      <c r="DM5" s="680"/>
      <c r="DN5" s="680"/>
      <c r="DO5" s="680"/>
      <c r="DP5" s="681"/>
      <c r="DQ5" s="679" t="s">
        <v>220</v>
      </c>
      <c r="DR5" s="680"/>
      <c r="DS5" s="680"/>
      <c r="DT5" s="680"/>
      <c r="DU5" s="680"/>
      <c r="DV5" s="680"/>
      <c r="DW5" s="680"/>
      <c r="DX5" s="680"/>
      <c r="DY5" s="680"/>
      <c r="DZ5" s="680"/>
      <c r="EA5" s="680"/>
      <c r="EB5" s="680"/>
      <c r="EC5" s="681"/>
    </row>
    <row r="6" spans="2:143" ht="11.25" customHeight="1" x14ac:dyDescent="0.2">
      <c r="B6" s="618" t="s">
        <v>221</v>
      </c>
      <c r="C6" s="619"/>
      <c r="D6" s="619"/>
      <c r="E6" s="619"/>
      <c r="F6" s="619"/>
      <c r="G6" s="619"/>
      <c r="H6" s="619"/>
      <c r="I6" s="619"/>
      <c r="J6" s="619"/>
      <c r="K6" s="619"/>
      <c r="L6" s="619"/>
      <c r="M6" s="619"/>
      <c r="N6" s="619"/>
      <c r="O6" s="619"/>
      <c r="P6" s="619"/>
      <c r="Q6" s="620"/>
      <c r="R6" s="621">
        <v>65832</v>
      </c>
      <c r="S6" s="622"/>
      <c r="T6" s="622"/>
      <c r="U6" s="622"/>
      <c r="V6" s="622"/>
      <c r="W6" s="622"/>
      <c r="X6" s="622"/>
      <c r="Y6" s="623"/>
      <c r="Z6" s="659">
        <v>1.1000000000000001</v>
      </c>
      <c r="AA6" s="659"/>
      <c r="AB6" s="659"/>
      <c r="AC6" s="659"/>
      <c r="AD6" s="660">
        <v>65832</v>
      </c>
      <c r="AE6" s="660"/>
      <c r="AF6" s="660"/>
      <c r="AG6" s="660"/>
      <c r="AH6" s="660"/>
      <c r="AI6" s="660"/>
      <c r="AJ6" s="660"/>
      <c r="AK6" s="660"/>
      <c r="AL6" s="624">
        <v>1.7</v>
      </c>
      <c r="AM6" s="625"/>
      <c r="AN6" s="625"/>
      <c r="AO6" s="661"/>
      <c r="AP6" s="618" t="s">
        <v>222</v>
      </c>
      <c r="AQ6" s="619"/>
      <c r="AR6" s="619"/>
      <c r="AS6" s="619"/>
      <c r="AT6" s="619"/>
      <c r="AU6" s="619"/>
      <c r="AV6" s="619"/>
      <c r="AW6" s="619"/>
      <c r="AX6" s="619"/>
      <c r="AY6" s="619"/>
      <c r="AZ6" s="619"/>
      <c r="BA6" s="619"/>
      <c r="BB6" s="619"/>
      <c r="BC6" s="619"/>
      <c r="BD6" s="619"/>
      <c r="BE6" s="619"/>
      <c r="BF6" s="620"/>
      <c r="BG6" s="621">
        <v>507749</v>
      </c>
      <c r="BH6" s="622"/>
      <c r="BI6" s="622"/>
      <c r="BJ6" s="622"/>
      <c r="BK6" s="622"/>
      <c r="BL6" s="622"/>
      <c r="BM6" s="622"/>
      <c r="BN6" s="623"/>
      <c r="BO6" s="659">
        <v>82.7</v>
      </c>
      <c r="BP6" s="659"/>
      <c r="BQ6" s="659"/>
      <c r="BR6" s="659"/>
      <c r="BS6" s="660">
        <v>4195</v>
      </c>
      <c r="BT6" s="660"/>
      <c r="BU6" s="660"/>
      <c r="BV6" s="660"/>
      <c r="BW6" s="660"/>
      <c r="BX6" s="660"/>
      <c r="BY6" s="660"/>
      <c r="BZ6" s="660"/>
      <c r="CA6" s="660"/>
      <c r="CB6" s="695"/>
      <c r="CD6" s="676" t="s">
        <v>223</v>
      </c>
      <c r="CE6" s="677"/>
      <c r="CF6" s="677"/>
      <c r="CG6" s="677"/>
      <c r="CH6" s="677"/>
      <c r="CI6" s="677"/>
      <c r="CJ6" s="677"/>
      <c r="CK6" s="677"/>
      <c r="CL6" s="677"/>
      <c r="CM6" s="677"/>
      <c r="CN6" s="677"/>
      <c r="CO6" s="677"/>
      <c r="CP6" s="677"/>
      <c r="CQ6" s="678"/>
      <c r="CR6" s="621">
        <v>66439</v>
      </c>
      <c r="CS6" s="622"/>
      <c r="CT6" s="622"/>
      <c r="CU6" s="622"/>
      <c r="CV6" s="622"/>
      <c r="CW6" s="622"/>
      <c r="CX6" s="622"/>
      <c r="CY6" s="623"/>
      <c r="CZ6" s="703">
        <v>1.1000000000000001</v>
      </c>
      <c r="DA6" s="685"/>
      <c r="DB6" s="685"/>
      <c r="DC6" s="705"/>
      <c r="DD6" s="627" t="s">
        <v>122</v>
      </c>
      <c r="DE6" s="622"/>
      <c r="DF6" s="622"/>
      <c r="DG6" s="622"/>
      <c r="DH6" s="622"/>
      <c r="DI6" s="622"/>
      <c r="DJ6" s="622"/>
      <c r="DK6" s="622"/>
      <c r="DL6" s="622"/>
      <c r="DM6" s="622"/>
      <c r="DN6" s="622"/>
      <c r="DO6" s="622"/>
      <c r="DP6" s="623"/>
      <c r="DQ6" s="627">
        <v>66439</v>
      </c>
      <c r="DR6" s="622"/>
      <c r="DS6" s="622"/>
      <c r="DT6" s="622"/>
      <c r="DU6" s="622"/>
      <c r="DV6" s="622"/>
      <c r="DW6" s="622"/>
      <c r="DX6" s="622"/>
      <c r="DY6" s="622"/>
      <c r="DZ6" s="622"/>
      <c r="EA6" s="622"/>
      <c r="EB6" s="622"/>
      <c r="EC6" s="658"/>
    </row>
    <row r="7" spans="2:143" ht="11.25" customHeight="1" x14ac:dyDescent="0.2">
      <c r="B7" s="618" t="s">
        <v>224</v>
      </c>
      <c r="C7" s="619"/>
      <c r="D7" s="619"/>
      <c r="E7" s="619"/>
      <c r="F7" s="619"/>
      <c r="G7" s="619"/>
      <c r="H7" s="619"/>
      <c r="I7" s="619"/>
      <c r="J7" s="619"/>
      <c r="K7" s="619"/>
      <c r="L7" s="619"/>
      <c r="M7" s="619"/>
      <c r="N7" s="619"/>
      <c r="O7" s="619"/>
      <c r="P7" s="619"/>
      <c r="Q7" s="620"/>
      <c r="R7" s="621">
        <v>110</v>
      </c>
      <c r="S7" s="622"/>
      <c r="T7" s="622"/>
      <c r="U7" s="622"/>
      <c r="V7" s="622"/>
      <c r="W7" s="622"/>
      <c r="X7" s="622"/>
      <c r="Y7" s="623"/>
      <c r="Z7" s="659">
        <v>0</v>
      </c>
      <c r="AA7" s="659"/>
      <c r="AB7" s="659"/>
      <c r="AC7" s="659"/>
      <c r="AD7" s="660">
        <v>110</v>
      </c>
      <c r="AE7" s="660"/>
      <c r="AF7" s="660"/>
      <c r="AG7" s="660"/>
      <c r="AH7" s="660"/>
      <c r="AI7" s="660"/>
      <c r="AJ7" s="660"/>
      <c r="AK7" s="660"/>
      <c r="AL7" s="624">
        <v>0</v>
      </c>
      <c r="AM7" s="625"/>
      <c r="AN7" s="625"/>
      <c r="AO7" s="661"/>
      <c r="AP7" s="618" t="s">
        <v>225</v>
      </c>
      <c r="AQ7" s="619"/>
      <c r="AR7" s="619"/>
      <c r="AS7" s="619"/>
      <c r="AT7" s="619"/>
      <c r="AU7" s="619"/>
      <c r="AV7" s="619"/>
      <c r="AW7" s="619"/>
      <c r="AX7" s="619"/>
      <c r="AY7" s="619"/>
      <c r="AZ7" s="619"/>
      <c r="BA7" s="619"/>
      <c r="BB7" s="619"/>
      <c r="BC7" s="619"/>
      <c r="BD7" s="619"/>
      <c r="BE7" s="619"/>
      <c r="BF7" s="620"/>
      <c r="BG7" s="621">
        <v>151621</v>
      </c>
      <c r="BH7" s="622"/>
      <c r="BI7" s="622"/>
      <c r="BJ7" s="622"/>
      <c r="BK7" s="622"/>
      <c r="BL7" s="622"/>
      <c r="BM7" s="622"/>
      <c r="BN7" s="623"/>
      <c r="BO7" s="659">
        <v>24.7</v>
      </c>
      <c r="BP7" s="659"/>
      <c r="BQ7" s="659"/>
      <c r="BR7" s="659"/>
      <c r="BS7" s="660">
        <v>4195</v>
      </c>
      <c r="BT7" s="660"/>
      <c r="BU7" s="660"/>
      <c r="BV7" s="660"/>
      <c r="BW7" s="660"/>
      <c r="BX7" s="660"/>
      <c r="BY7" s="660"/>
      <c r="BZ7" s="660"/>
      <c r="CA7" s="660"/>
      <c r="CB7" s="695"/>
      <c r="CD7" s="618" t="s">
        <v>226</v>
      </c>
      <c r="CE7" s="619"/>
      <c r="CF7" s="619"/>
      <c r="CG7" s="619"/>
      <c r="CH7" s="619"/>
      <c r="CI7" s="619"/>
      <c r="CJ7" s="619"/>
      <c r="CK7" s="619"/>
      <c r="CL7" s="619"/>
      <c r="CM7" s="619"/>
      <c r="CN7" s="619"/>
      <c r="CO7" s="619"/>
      <c r="CP7" s="619"/>
      <c r="CQ7" s="620"/>
      <c r="CR7" s="621">
        <v>812132</v>
      </c>
      <c r="CS7" s="622"/>
      <c r="CT7" s="622"/>
      <c r="CU7" s="622"/>
      <c r="CV7" s="622"/>
      <c r="CW7" s="622"/>
      <c r="CX7" s="622"/>
      <c r="CY7" s="623"/>
      <c r="CZ7" s="659">
        <v>13.9</v>
      </c>
      <c r="DA7" s="659"/>
      <c r="DB7" s="659"/>
      <c r="DC7" s="659"/>
      <c r="DD7" s="627">
        <v>38886</v>
      </c>
      <c r="DE7" s="622"/>
      <c r="DF7" s="622"/>
      <c r="DG7" s="622"/>
      <c r="DH7" s="622"/>
      <c r="DI7" s="622"/>
      <c r="DJ7" s="622"/>
      <c r="DK7" s="622"/>
      <c r="DL7" s="622"/>
      <c r="DM7" s="622"/>
      <c r="DN7" s="622"/>
      <c r="DO7" s="622"/>
      <c r="DP7" s="623"/>
      <c r="DQ7" s="627">
        <v>577266</v>
      </c>
      <c r="DR7" s="622"/>
      <c r="DS7" s="622"/>
      <c r="DT7" s="622"/>
      <c r="DU7" s="622"/>
      <c r="DV7" s="622"/>
      <c r="DW7" s="622"/>
      <c r="DX7" s="622"/>
      <c r="DY7" s="622"/>
      <c r="DZ7" s="622"/>
      <c r="EA7" s="622"/>
      <c r="EB7" s="622"/>
      <c r="EC7" s="658"/>
    </row>
    <row r="8" spans="2:143" ht="11.25" customHeight="1" x14ac:dyDescent="0.2">
      <c r="B8" s="618" t="s">
        <v>227</v>
      </c>
      <c r="C8" s="619"/>
      <c r="D8" s="619"/>
      <c r="E8" s="619"/>
      <c r="F8" s="619"/>
      <c r="G8" s="619"/>
      <c r="H8" s="619"/>
      <c r="I8" s="619"/>
      <c r="J8" s="619"/>
      <c r="K8" s="619"/>
      <c r="L8" s="619"/>
      <c r="M8" s="619"/>
      <c r="N8" s="619"/>
      <c r="O8" s="619"/>
      <c r="P8" s="619"/>
      <c r="Q8" s="620"/>
      <c r="R8" s="621">
        <v>1024</v>
      </c>
      <c r="S8" s="622"/>
      <c r="T8" s="622"/>
      <c r="U8" s="622"/>
      <c r="V8" s="622"/>
      <c r="W8" s="622"/>
      <c r="X8" s="622"/>
      <c r="Y8" s="623"/>
      <c r="Z8" s="659">
        <v>0</v>
      </c>
      <c r="AA8" s="659"/>
      <c r="AB8" s="659"/>
      <c r="AC8" s="659"/>
      <c r="AD8" s="660">
        <v>1024</v>
      </c>
      <c r="AE8" s="660"/>
      <c r="AF8" s="660"/>
      <c r="AG8" s="660"/>
      <c r="AH8" s="660"/>
      <c r="AI8" s="660"/>
      <c r="AJ8" s="660"/>
      <c r="AK8" s="660"/>
      <c r="AL8" s="624">
        <v>0</v>
      </c>
      <c r="AM8" s="625"/>
      <c r="AN8" s="625"/>
      <c r="AO8" s="661"/>
      <c r="AP8" s="618" t="s">
        <v>228</v>
      </c>
      <c r="AQ8" s="619"/>
      <c r="AR8" s="619"/>
      <c r="AS8" s="619"/>
      <c r="AT8" s="619"/>
      <c r="AU8" s="619"/>
      <c r="AV8" s="619"/>
      <c r="AW8" s="619"/>
      <c r="AX8" s="619"/>
      <c r="AY8" s="619"/>
      <c r="AZ8" s="619"/>
      <c r="BA8" s="619"/>
      <c r="BB8" s="619"/>
      <c r="BC8" s="619"/>
      <c r="BD8" s="619"/>
      <c r="BE8" s="619"/>
      <c r="BF8" s="620"/>
      <c r="BG8" s="621">
        <v>5335</v>
      </c>
      <c r="BH8" s="622"/>
      <c r="BI8" s="622"/>
      <c r="BJ8" s="622"/>
      <c r="BK8" s="622"/>
      <c r="BL8" s="622"/>
      <c r="BM8" s="622"/>
      <c r="BN8" s="623"/>
      <c r="BO8" s="659">
        <v>0.9</v>
      </c>
      <c r="BP8" s="659"/>
      <c r="BQ8" s="659"/>
      <c r="BR8" s="659"/>
      <c r="BS8" s="660" t="s">
        <v>122</v>
      </c>
      <c r="BT8" s="660"/>
      <c r="BU8" s="660"/>
      <c r="BV8" s="660"/>
      <c r="BW8" s="660"/>
      <c r="BX8" s="660"/>
      <c r="BY8" s="660"/>
      <c r="BZ8" s="660"/>
      <c r="CA8" s="660"/>
      <c r="CB8" s="695"/>
      <c r="CD8" s="618" t="s">
        <v>229</v>
      </c>
      <c r="CE8" s="619"/>
      <c r="CF8" s="619"/>
      <c r="CG8" s="619"/>
      <c r="CH8" s="619"/>
      <c r="CI8" s="619"/>
      <c r="CJ8" s="619"/>
      <c r="CK8" s="619"/>
      <c r="CL8" s="619"/>
      <c r="CM8" s="619"/>
      <c r="CN8" s="619"/>
      <c r="CO8" s="619"/>
      <c r="CP8" s="619"/>
      <c r="CQ8" s="620"/>
      <c r="CR8" s="621">
        <v>976457</v>
      </c>
      <c r="CS8" s="622"/>
      <c r="CT8" s="622"/>
      <c r="CU8" s="622"/>
      <c r="CV8" s="622"/>
      <c r="CW8" s="622"/>
      <c r="CX8" s="622"/>
      <c r="CY8" s="623"/>
      <c r="CZ8" s="659">
        <v>16.7</v>
      </c>
      <c r="DA8" s="659"/>
      <c r="DB8" s="659"/>
      <c r="DC8" s="659"/>
      <c r="DD8" s="627" t="s">
        <v>122</v>
      </c>
      <c r="DE8" s="622"/>
      <c r="DF8" s="622"/>
      <c r="DG8" s="622"/>
      <c r="DH8" s="622"/>
      <c r="DI8" s="622"/>
      <c r="DJ8" s="622"/>
      <c r="DK8" s="622"/>
      <c r="DL8" s="622"/>
      <c r="DM8" s="622"/>
      <c r="DN8" s="622"/>
      <c r="DO8" s="622"/>
      <c r="DP8" s="623"/>
      <c r="DQ8" s="627">
        <v>594398</v>
      </c>
      <c r="DR8" s="622"/>
      <c r="DS8" s="622"/>
      <c r="DT8" s="622"/>
      <c r="DU8" s="622"/>
      <c r="DV8" s="622"/>
      <c r="DW8" s="622"/>
      <c r="DX8" s="622"/>
      <c r="DY8" s="622"/>
      <c r="DZ8" s="622"/>
      <c r="EA8" s="622"/>
      <c r="EB8" s="622"/>
      <c r="EC8" s="658"/>
    </row>
    <row r="9" spans="2:143" ht="11.25" customHeight="1" x14ac:dyDescent="0.2">
      <c r="B9" s="618" t="s">
        <v>230</v>
      </c>
      <c r="C9" s="619"/>
      <c r="D9" s="619"/>
      <c r="E9" s="619"/>
      <c r="F9" s="619"/>
      <c r="G9" s="619"/>
      <c r="H9" s="619"/>
      <c r="I9" s="619"/>
      <c r="J9" s="619"/>
      <c r="K9" s="619"/>
      <c r="L9" s="619"/>
      <c r="M9" s="619"/>
      <c r="N9" s="619"/>
      <c r="O9" s="619"/>
      <c r="P9" s="619"/>
      <c r="Q9" s="620"/>
      <c r="R9" s="621">
        <v>1178</v>
      </c>
      <c r="S9" s="622"/>
      <c r="T9" s="622"/>
      <c r="U9" s="622"/>
      <c r="V9" s="622"/>
      <c r="W9" s="622"/>
      <c r="X9" s="622"/>
      <c r="Y9" s="623"/>
      <c r="Z9" s="659">
        <v>0</v>
      </c>
      <c r="AA9" s="659"/>
      <c r="AB9" s="659"/>
      <c r="AC9" s="659"/>
      <c r="AD9" s="660">
        <v>1178</v>
      </c>
      <c r="AE9" s="660"/>
      <c r="AF9" s="660"/>
      <c r="AG9" s="660"/>
      <c r="AH9" s="660"/>
      <c r="AI9" s="660"/>
      <c r="AJ9" s="660"/>
      <c r="AK9" s="660"/>
      <c r="AL9" s="624">
        <v>0</v>
      </c>
      <c r="AM9" s="625"/>
      <c r="AN9" s="625"/>
      <c r="AO9" s="661"/>
      <c r="AP9" s="618" t="s">
        <v>231</v>
      </c>
      <c r="AQ9" s="619"/>
      <c r="AR9" s="619"/>
      <c r="AS9" s="619"/>
      <c r="AT9" s="619"/>
      <c r="AU9" s="619"/>
      <c r="AV9" s="619"/>
      <c r="AW9" s="619"/>
      <c r="AX9" s="619"/>
      <c r="AY9" s="619"/>
      <c r="AZ9" s="619"/>
      <c r="BA9" s="619"/>
      <c r="BB9" s="619"/>
      <c r="BC9" s="619"/>
      <c r="BD9" s="619"/>
      <c r="BE9" s="619"/>
      <c r="BF9" s="620"/>
      <c r="BG9" s="621">
        <v>125286</v>
      </c>
      <c r="BH9" s="622"/>
      <c r="BI9" s="622"/>
      <c r="BJ9" s="622"/>
      <c r="BK9" s="622"/>
      <c r="BL9" s="622"/>
      <c r="BM9" s="622"/>
      <c r="BN9" s="623"/>
      <c r="BO9" s="659">
        <v>20.399999999999999</v>
      </c>
      <c r="BP9" s="659"/>
      <c r="BQ9" s="659"/>
      <c r="BR9" s="659"/>
      <c r="BS9" s="660" t="s">
        <v>122</v>
      </c>
      <c r="BT9" s="660"/>
      <c r="BU9" s="660"/>
      <c r="BV9" s="660"/>
      <c r="BW9" s="660"/>
      <c r="BX9" s="660"/>
      <c r="BY9" s="660"/>
      <c r="BZ9" s="660"/>
      <c r="CA9" s="660"/>
      <c r="CB9" s="695"/>
      <c r="CD9" s="618" t="s">
        <v>232</v>
      </c>
      <c r="CE9" s="619"/>
      <c r="CF9" s="619"/>
      <c r="CG9" s="619"/>
      <c r="CH9" s="619"/>
      <c r="CI9" s="619"/>
      <c r="CJ9" s="619"/>
      <c r="CK9" s="619"/>
      <c r="CL9" s="619"/>
      <c r="CM9" s="619"/>
      <c r="CN9" s="619"/>
      <c r="CO9" s="619"/>
      <c r="CP9" s="619"/>
      <c r="CQ9" s="620"/>
      <c r="CR9" s="621">
        <v>483045</v>
      </c>
      <c r="CS9" s="622"/>
      <c r="CT9" s="622"/>
      <c r="CU9" s="622"/>
      <c r="CV9" s="622"/>
      <c r="CW9" s="622"/>
      <c r="CX9" s="622"/>
      <c r="CY9" s="623"/>
      <c r="CZ9" s="659">
        <v>8.3000000000000007</v>
      </c>
      <c r="DA9" s="659"/>
      <c r="DB9" s="659"/>
      <c r="DC9" s="659"/>
      <c r="DD9" s="627">
        <v>2266</v>
      </c>
      <c r="DE9" s="622"/>
      <c r="DF9" s="622"/>
      <c r="DG9" s="622"/>
      <c r="DH9" s="622"/>
      <c r="DI9" s="622"/>
      <c r="DJ9" s="622"/>
      <c r="DK9" s="622"/>
      <c r="DL9" s="622"/>
      <c r="DM9" s="622"/>
      <c r="DN9" s="622"/>
      <c r="DO9" s="622"/>
      <c r="DP9" s="623"/>
      <c r="DQ9" s="627">
        <v>430707</v>
      </c>
      <c r="DR9" s="622"/>
      <c r="DS9" s="622"/>
      <c r="DT9" s="622"/>
      <c r="DU9" s="622"/>
      <c r="DV9" s="622"/>
      <c r="DW9" s="622"/>
      <c r="DX9" s="622"/>
      <c r="DY9" s="622"/>
      <c r="DZ9" s="622"/>
      <c r="EA9" s="622"/>
      <c r="EB9" s="622"/>
      <c r="EC9" s="658"/>
    </row>
    <row r="10" spans="2:143" ht="11.25" customHeight="1" x14ac:dyDescent="0.2">
      <c r="B10" s="618" t="s">
        <v>233</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234</v>
      </c>
      <c r="AQ10" s="619"/>
      <c r="AR10" s="619"/>
      <c r="AS10" s="619"/>
      <c r="AT10" s="619"/>
      <c r="AU10" s="619"/>
      <c r="AV10" s="619"/>
      <c r="AW10" s="619"/>
      <c r="AX10" s="619"/>
      <c r="AY10" s="619"/>
      <c r="AZ10" s="619"/>
      <c r="BA10" s="619"/>
      <c r="BB10" s="619"/>
      <c r="BC10" s="619"/>
      <c r="BD10" s="619"/>
      <c r="BE10" s="619"/>
      <c r="BF10" s="620"/>
      <c r="BG10" s="621">
        <v>13714</v>
      </c>
      <c r="BH10" s="622"/>
      <c r="BI10" s="622"/>
      <c r="BJ10" s="622"/>
      <c r="BK10" s="622"/>
      <c r="BL10" s="622"/>
      <c r="BM10" s="622"/>
      <c r="BN10" s="623"/>
      <c r="BO10" s="659">
        <v>2.2000000000000002</v>
      </c>
      <c r="BP10" s="659"/>
      <c r="BQ10" s="659"/>
      <c r="BR10" s="659"/>
      <c r="BS10" s="660">
        <v>2113</v>
      </c>
      <c r="BT10" s="660"/>
      <c r="BU10" s="660"/>
      <c r="BV10" s="660"/>
      <c r="BW10" s="660"/>
      <c r="BX10" s="660"/>
      <c r="BY10" s="660"/>
      <c r="BZ10" s="660"/>
      <c r="CA10" s="660"/>
      <c r="CB10" s="695"/>
      <c r="CD10" s="618" t="s">
        <v>235</v>
      </c>
      <c r="CE10" s="619"/>
      <c r="CF10" s="619"/>
      <c r="CG10" s="619"/>
      <c r="CH10" s="619"/>
      <c r="CI10" s="619"/>
      <c r="CJ10" s="619"/>
      <c r="CK10" s="619"/>
      <c r="CL10" s="619"/>
      <c r="CM10" s="619"/>
      <c r="CN10" s="619"/>
      <c r="CO10" s="619"/>
      <c r="CP10" s="619"/>
      <c r="CQ10" s="620"/>
      <c r="CR10" s="621">
        <v>379</v>
      </c>
      <c r="CS10" s="622"/>
      <c r="CT10" s="622"/>
      <c r="CU10" s="622"/>
      <c r="CV10" s="622"/>
      <c r="CW10" s="622"/>
      <c r="CX10" s="622"/>
      <c r="CY10" s="623"/>
      <c r="CZ10" s="659">
        <v>0</v>
      </c>
      <c r="DA10" s="659"/>
      <c r="DB10" s="659"/>
      <c r="DC10" s="659"/>
      <c r="DD10" s="627" t="s">
        <v>122</v>
      </c>
      <c r="DE10" s="622"/>
      <c r="DF10" s="622"/>
      <c r="DG10" s="622"/>
      <c r="DH10" s="622"/>
      <c r="DI10" s="622"/>
      <c r="DJ10" s="622"/>
      <c r="DK10" s="622"/>
      <c r="DL10" s="622"/>
      <c r="DM10" s="622"/>
      <c r="DN10" s="622"/>
      <c r="DO10" s="622"/>
      <c r="DP10" s="623"/>
      <c r="DQ10" s="627">
        <v>379</v>
      </c>
      <c r="DR10" s="622"/>
      <c r="DS10" s="622"/>
      <c r="DT10" s="622"/>
      <c r="DU10" s="622"/>
      <c r="DV10" s="622"/>
      <c r="DW10" s="622"/>
      <c r="DX10" s="622"/>
      <c r="DY10" s="622"/>
      <c r="DZ10" s="622"/>
      <c r="EA10" s="622"/>
      <c r="EB10" s="622"/>
      <c r="EC10" s="658"/>
    </row>
    <row r="11" spans="2:143" ht="11.25" customHeight="1" x14ac:dyDescent="0.2">
      <c r="B11" s="618" t="s">
        <v>236</v>
      </c>
      <c r="C11" s="619"/>
      <c r="D11" s="619"/>
      <c r="E11" s="619"/>
      <c r="F11" s="619"/>
      <c r="G11" s="619"/>
      <c r="H11" s="619"/>
      <c r="I11" s="619"/>
      <c r="J11" s="619"/>
      <c r="K11" s="619"/>
      <c r="L11" s="619"/>
      <c r="M11" s="619"/>
      <c r="N11" s="619"/>
      <c r="O11" s="619"/>
      <c r="P11" s="619"/>
      <c r="Q11" s="620"/>
      <c r="R11" s="621">
        <v>96046</v>
      </c>
      <c r="S11" s="622"/>
      <c r="T11" s="622"/>
      <c r="U11" s="622"/>
      <c r="V11" s="622"/>
      <c r="W11" s="622"/>
      <c r="X11" s="622"/>
      <c r="Y11" s="623"/>
      <c r="Z11" s="624">
        <v>1.6</v>
      </c>
      <c r="AA11" s="625"/>
      <c r="AB11" s="625"/>
      <c r="AC11" s="626"/>
      <c r="AD11" s="627">
        <v>96046</v>
      </c>
      <c r="AE11" s="622"/>
      <c r="AF11" s="622"/>
      <c r="AG11" s="622"/>
      <c r="AH11" s="622"/>
      <c r="AI11" s="622"/>
      <c r="AJ11" s="622"/>
      <c r="AK11" s="623"/>
      <c r="AL11" s="624">
        <v>2.5</v>
      </c>
      <c r="AM11" s="625"/>
      <c r="AN11" s="625"/>
      <c r="AO11" s="661"/>
      <c r="AP11" s="618" t="s">
        <v>237</v>
      </c>
      <c r="AQ11" s="619"/>
      <c r="AR11" s="619"/>
      <c r="AS11" s="619"/>
      <c r="AT11" s="619"/>
      <c r="AU11" s="619"/>
      <c r="AV11" s="619"/>
      <c r="AW11" s="619"/>
      <c r="AX11" s="619"/>
      <c r="AY11" s="619"/>
      <c r="AZ11" s="619"/>
      <c r="BA11" s="619"/>
      <c r="BB11" s="619"/>
      <c r="BC11" s="619"/>
      <c r="BD11" s="619"/>
      <c r="BE11" s="619"/>
      <c r="BF11" s="620"/>
      <c r="BG11" s="621">
        <v>7286</v>
      </c>
      <c r="BH11" s="622"/>
      <c r="BI11" s="622"/>
      <c r="BJ11" s="622"/>
      <c r="BK11" s="622"/>
      <c r="BL11" s="622"/>
      <c r="BM11" s="622"/>
      <c r="BN11" s="623"/>
      <c r="BO11" s="659">
        <v>1.2</v>
      </c>
      <c r="BP11" s="659"/>
      <c r="BQ11" s="659"/>
      <c r="BR11" s="659"/>
      <c r="BS11" s="660">
        <v>2082</v>
      </c>
      <c r="BT11" s="660"/>
      <c r="BU11" s="660"/>
      <c r="BV11" s="660"/>
      <c r="BW11" s="660"/>
      <c r="BX11" s="660"/>
      <c r="BY11" s="660"/>
      <c r="BZ11" s="660"/>
      <c r="CA11" s="660"/>
      <c r="CB11" s="695"/>
      <c r="CD11" s="618" t="s">
        <v>238</v>
      </c>
      <c r="CE11" s="619"/>
      <c r="CF11" s="619"/>
      <c r="CG11" s="619"/>
      <c r="CH11" s="619"/>
      <c r="CI11" s="619"/>
      <c r="CJ11" s="619"/>
      <c r="CK11" s="619"/>
      <c r="CL11" s="619"/>
      <c r="CM11" s="619"/>
      <c r="CN11" s="619"/>
      <c r="CO11" s="619"/>
      <c r="CP11" s="619"/>
      <c r="CQ11" s="620"/>
      <c r="CR11" s="621">
        <v>338975</v>
      </c>
      <c r="CS11" s="622"/>
      <c r="CT11" s="622"/>
      <c r="CU11" s="622"/>
      <c r="CV11" s="622"/>
      <c r="CW11" s="622"/>
      <c r="CX11" s="622"/>
      <c r="CY11" s="623"/>
      <c r="CZ11" s="659">
        <v>5.8</v>
      </c>
      <c r="DA11" s="659"/>
      <c r="DB11" s="659"/>
      <c r="DC11" s="659"/>
      <c r="DD11" s="627">
        <v>112433</v>
      </c>
      <c r="DE11" s="622"/>
      <c r="DF11" s="622"/>
      <c r="DG11" s="622"/>
      <c r="DH11" s="622"/>
      <c r="DI11" s="622"/>
      <c r="DJ11" s="622"/>
      <c r="DK11" s="622"/>
      <c r="DL11" s="622"/>
      <c r="DM11" s="622"/>
      <c r="DN11" s="622"/>
      <c r="DO11" s="622"/>
      <c r="DP11" s="623"/>
      <c r="DQ11" s="627">
        <v>157329</v>
      </c>
      <c r="DR11" s="622"/>
      <c r="DS11" s="622"/>
      <c r="DT11" s="622"/>
      <c r="DU11" s="622"/>
      <c r="DV11" s="622"/>
      <c r="DW11" s="622"/>
      <c r="DX11" s="622"/>
      <c r="DY11" s="622"/>
      <c r="DZ11" s="622"/>
      <c r="EA11" s="622"/>
      <c r="EB11" s="622"/>
      <c r="EC11" s="658"/>
    </row>
    <row r="12" spans="2:143" ht="11.25" customHeight="1" x14ac:dyDescent="0.2">
      <c r="B12" s="618" t="s">
        <v>239</v>
      </c>
      <c r="C12" s="619"/>
      <c r="D12" s="619"/>
      <c r="E12" s="619"/>
      <c r="F12" s="619"/>
      <c r="G12" s="619"/>
      <c r="H12" s="619"/>
      <c r="I12" s="619"/>
      <c r="J12" s="619"/>
      <c r="K12" s="619"/>
      <c r="L12" s="619"/>
      <c r="M12" s="619"/>
      <c r="N12" s="619"/>
      <c r="O12" s="619"/>
      <c r="P12" s="619"/>
      <c r="Q12" s="620"/>
      <c r="R12" s="621" t="s">
        <v>122</v>
      </c>
      <c r="S12" s="622"/>
      <c r="T12" s="622"/>
      <c r="U12" s="622"/>
      <c r="V12" s="622"/>
      <c r="W12" s="622"/>
      <c r="X12" s="622"/>
      <c r="Y12" s="623"/>
      <c r="Z12" s="659" t="s">
        <v>122</v>
      </c>
      <c r="AA12" s="659"/>
      <c r="AB12" s="659"/>
      <c r="AC12" s="659"/>
      <c r="AD12" s="660" t="s">
        <v>122</v>
      </c>
      <c r="AE12" s="660"/>
      <c r="AF12" s="660"/>
      <c r="AG12" s="660"/>
      <c r="AH12" s="660"/>
      <c r="AI12" s="660"/>
      <c r="AJ12" s="660"/>
      <c r="AK12" s="660"/>
      <c r="AL12" s="624" t="s">
        <v>122</v>
      </c>
      <c r="AM12" s="625"/>
      <c r="AN12" s="625"/>
      <c r="AO12" s="661"/>
      <c r="AP12" s="618" t="s">
        <v>240</v>
      </c>
      <c r="AQ12" s="619"/>
      <c r="AR12" s="619"/>
      <c r="AS12" s="619"/>
      <c r="AT12" s="619"/>
      <c r="AU12" s="619"/>
      <c r="AV12" s="619"/>
      <c r="AW12" s="619"/>
      <c r="AX12" s="619"/>
      <c r="AY12" s="619"/>
      <c r="AZ12" s="619"/>
      <c r="BA12" s="619"/>
      <c r="BB12" s="619"/>
      <c r="BC12" s="619"/>
      <c r="BD12" s="619"/>
      <c r="BE12" s="619"/>
      <c r="BF12" s="620"/>
      <c r="BG12" s="621">
        <v>315164</v>
      </c>
      <c r="BH12" s="622"/>
      <c r="BI12" s="622"/>
      <c r="BJ12" s="622"/>
      <c r="BK12" s="622"/>
      <c r="BL12" s="622"/>
      <c r="BM12" s="622"/>
      <c r="BN12" s="623"/>
      <c r="BO12" s="659">
        <v>51.3</v>
      </c>
      <c r="BP12" s="659"/>
      <c r="BQ12" s="659"/>
      <c r="BR12" s="659"/>
      <c r="BS12" s="660" t="s">
        <v>122</v>
      </c>
      <c r="BT12" s="660"/>
      <c r="BU12" s="660"/>
      <c r="BV12" s="660"/>
      <c r="BW12" s="660"/>
      <c r="BX12" s="660"/>
      <c r="BY12" s="660"/>
      <c r="BZ12" s="660"/>
      <c r="CA12" s="660"/>
      <c r="CB12" s="695"/>
      <c r="CD12" s="618" t="s">
        <v>241</v>
      </c>
      <c r="CE12" s="619"/>
      <c r="CF12" s="619"/>
      <c r="CG12" s="619"/>
      <c r="CH12" s="619"/>
      <c r="CI12" s="619"/>
      <c r="CJ12" s="619"/>
      <c r="CK12" s="619"/>
      <c r="CL12" s="619"/>
      <c r="CM12" s="619"/>
      <c r="CN12" s="619"/>
      <c r="CO12" s="619"/>
      <c r="CP12" s="619"/>
      <c r="CQ12" s="620"/>
      <c r="CR12" s="621">
        <v>583222</v>
      </c>
      <c r="CS12" s="622"/>
      <c r="CT12" s="622"/>
      <c r="CU12" s="622"/>
      <c r="CV12" s="622"/>
      <c r="CW12" s="622"/>
      <c r="CX12" s="622"/>
      <c r="CY12" s="623"/>
      <c r="CZ12" s="659">
        <v>10</v>
      </c>
      <c r="DA12" s="659"/>
      <c r="DB12" s="659"/>
      <c r="DC12" s="659"/>
      <c r="DD12" s="627">
        <v>35162</v>
      </c>
      <c r="DE12" s="622"/>
      <c r="DF12" s="622"/>
      <c r="DG12" s="622"/>
      <c r="DH12" s="622"/>
      <c r="DI12" s="622"/>
      <c r="DJ12" s="622"/>
      <c r="DK12" s="622"/>
      <c r="DL12" s="622"/>
      <c r="DM12" s="622"/>
      <c r="DN12" s="622"/>
      <c r="DO12" s="622"/>
      <c r="DP12" s="623"/>
      <c r="DQ12" s="627">
        <v>441877</v>
      </c>
      <c r="DR12" s="622"/>
      <c r="DS12" s="622"/>
      <c r="DT12" s="622"/>
      <c r="DU12" s="622"/>
      <c r="DV12" s="622"/>
      <c r="DW12" s="622"/>
      <c r="DX12" s="622"/>
      <c r="DY12" s="622"/>
      <c r="DZ12" s="622"/>
      <c r="EA12" s="622"/>
      <c r="EB12" s="622"/>
      <c r="EC12" s="658"/>
    </row>
    <row r="13" spans="2:143" ht="11.25" customHeight="1" x14ac:dyDescent="0.2">
      <c r="B13" s="618" t="s">
        <v>242</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243</v>
      </c>
      <c r="AQ13" s="619"/>
      <c r="AR13" s="619"/>
      <c r="AS13" s="619"/>
      <c r="AT13" s="619"/>
      <c r="AU13" s="619"/>
      <c r="AV13" s="619"/>
      <c r="AW13" s="619"/>
      <c r="AX13" s="619"/>
      <c r="AY13" s="619"/>
      <c r="AZ13" s="619"/>
      <c r="BA13" s="619"/>
      <c r="BB13" s="619"/>
      <c r="BC13" s="619"/>
      <c r="BD13" s="619"/>
      <c r="BE13" s="619"/>
      <c r="BF13" s="620"/>
      <c r="BG13" s="621">
        <v>290009</v>
      </c>
      <c r="BH13" s="622"/>
      <c r="BI13" s="622"/>
      <c r="BJ13" s="622"/>
      <c r="BK13" s="622"/>
      <c r="BL13" s="622"/>
      <c r="BM13" s="622"/>
      <c r="BN13" s="623"/>
      <c r="BO13" s="659">
        <v>47.2</v>
      </c>
      <c r="BP13" s="659"/>
      <c r="BQ13" s="659"/>
      <c r="BR13" s="659"/>
      <c r="BS13" s="660" t="s">
        <v>122</v>
      </c>
      <c r="BT13" s="660"/>
      <c r="BU13" s="660"/>
      <c r="BV13" s="660"/>
      <c r="BW13" s="660"/>
      <c r="BX13" s="660"/>
      <c r="BY13" s="660"/>
      <c r="BZ13" s="660"/>
      <c r="CA13" s="660"/>
      <c r="CB13" s="695"/>
      <c r="CD13" s="618" t="s">
        <v>244</v>
      </c>
      <c r="CE13" s="619"/>
      <c r="CF13" s="619"/>
      <c r="CG13" s="619"/>
      <c r="CH13" s="619"/>
      <c r="CI13" s="619"/>
      <c r="CJ13" s="619"/>
      <c r="CK13" s="619"/>
      <c r="CL13" s="619"/>
      <c r="CM13" s="619"/>
      <c r="CN13" s="619"/>
      <c r="CO13" s="619"/>
      <c r="CP13" s="619"/>
      <c r="CQ13" s="620"/>
      <c r="CR13" s="621">
        <v>588225</v>
      </c>
      <c r="CS13" s="622"/>
      <c r="CT13" s="622"/>
      <c r="CU13" s="622"/>
      <c r="CV13" s="622"/>
      <c r="CW13" s="622"/>
      <c r="CX13" s="622"/>
      <c r="CY13" s="623"/>
      <c r="CZ13" s="659">
        <v>10.1</v>
      </c>
      <c r="DA13" s="659"/>
      <c r="DB13" s="659"/>
      <c r="DC13" s="659"/>
      <c r="DD13" s="627">
        <v>203545</v>
      </c>
      <c r="DE13" s="622"/>
      <c r="DF13" s="622"/>
      <c r="DG13" s="622"/>
      <c r="DH13" s="622"/>
      <c r="DI13" s="622"/>
      <c r="DJ13" s="622"/>
      <c r="DK13" s="622"/>
      <c r="DL13" s="622"/>
      <c r="DM13" s="622"/>
      <c r="DN13" s="622"/>
      <c r="DO13" s="622"/>
      <c r="DP13" s="623"/>
      <c r="DQ13" s="627">
        <v>390382</v>
      </c>
      <c r="DR13" s="622"/>
      <c r="DS13" s="622"/>
      <c r="DT13" s="622"/>
      <c r="DU13" s="622"/>
      <c r="DV13" s="622"/>
      <c r="DW13" s="622"/>
      <c r="DX13" s="622"/>
      <c r="DY13" s="622"/>
      <c r="DZ13" s="622"/>
      <c r="EA13" s="622"/>
      <c r="EB13" s="622"/>
      <c r="EC13" s="658"/>
    </row>
    <row r="14" spans="2:143" ht="11.25" customHeight="1" x14ac:dyDescent="0.2">
      <c r="B14" s="618" t="s">
        <v>245</v>
      </c>
      <c r="C14" s="619"/>
      <c r="D14" s="619"/>
      <c r="E14" s="619"/>
      <c r="F14" s="619"/>
      <c r="G14" s="619"/>
      <c r="H14" s="619"/>
      <c r="I14" s="619"/>
      <c r="J14" s="619"/>
      <c r="K14" s="619"/>
      <c r="L14" s="619"/>
      <c r="M14" s="619"/>
      <c r="N14" s="619"/>
      <c r="O14" s="619"/>
      <c r="P14" s="619"/>
      <c r="Q14" s="620"/>
      <c r="R14" s="621">
        <v>513</v>
      </c>
      <c r="S14" s="622"/>
      <c r="T14" s="622"/>
      <c r="U14" s="622"/>
      <c r="V14" s="622"/>
      <c r="W14" s="622"/>
      <c r="X14" s="622"/>
      <c r="Y14" s="623"/>
      <c r="Z14" s="659">
        <v>0</v>
      </c>
      <c r="AA14" s="659"/>
      <c r="AB14" s="659"/>
      <c r="AC14" s="659"/>
      <c r="AD14" s="660">
        <v>513</v>
      </c>
      <c r="AE14" s="660"/>
      <c r="AF14" s="660"/>
      <c r="AG14" s="660"/>
      <c r="AH14" s="660"/>
      <c r="AI14" s="660"/>
      <c r="AJ14" s="660"/>
      <c r="AK14" s="660"/>
      <c r="AL14" s="624">
        <v>0</v>
      </c>
      <c r="AM14" s="625"/>
      <c r="AN14" s="625"/>
      <c r="AO14" s="661"/>
      <c r="AP14" s="618" t="s">
        <v>246</v>
      </c>
      <c r="AQ14" s="619"/>
      <c r="AR14" s="619"/>
      <c r="AS14" s="619"/>
      <c r="AT14" s="619"/>
      <c r="AU14" s="619"/>
      <c r="AV14" s="619"/>
      <c r="AW14" s="619"/>
      <c r="AX14" s="619"/>
      <c r="AY14" s="619"/>
      <c r="AZ14" s="619"/>
      <c r="BA14" s="619"/>
      <c r="BB14" s="619"/>
      <c r="BC14" s="619"/>
      <c r="BD14" s="619"/>
      <c r="BE14" s="619"/>
      <c r="BF14" s="620"/>
      <c r="BG14" s="621">
        <v>9077</v>
      </c>
      <c r="BH14" s="622"/>
      <c r="BI14" s="622"/>
      <c r="BJ14" s="622"/>
      <c r="BK14" s="622"/>
      <c r="BL14" s="622"/>
      <c r="BM14" s="622"/>
      <c r="BN14" s="623"/>
      <c r="BO14" s="659">
        <v>1.5</v>
      </c>
      <c r="BP14" s="659"/>
      <c r="BQ14" s="659"/>
      <c r="BR14" s="659"/>
      <c r="BS14" s="660" t="s">
        <v>122</v>
      </c>
      <c r="BT14" s="660"/>
      <c r="BU14" s="660"/>
      <c r="BV14" s="660"/>
      <c r="BW14" s="660"/>
      <c r="BX14" s="660"/>
      <c r="BY14" s="660"/>
      <c r="BZ14" s="660"/>
      <c r="CA14" s="660"/>
      <c r="CB14" s="695"/>
      <c r="CD14" s="618" t="s">
        <v>247</v>
      </c>
      <c r="CE14" s="619"/>
      <c r="CF14" s="619"/>
      <c r="CG14" s="619"/>
      <c r="CH14" s="619"/>
      <c r="CI14" s="619"/>
      <c r="CJ14" s="619"/>
      <c r="CK14" s="619"/>
      <c r="CL14" s="619"/>
      <c r="CM14" s="619"/>
      <c r="CN14" s="619"/>
      <c r="CO14" s="619"/>
      <c r="CP14" s="619"/>
      <c r="CQ14" s="620"/>
      <c r="CR14" s="621">
        <v>379411</v>
      </c>
      <c r="CS14" s="622"/>
      <c r="CT14" s="622"/>
      <c r="CU14" s="622"/>
      <c r="CV14" s="622"/>
      <c r="CW14" s="622"/>
      <c r="CX14" s="622"/>
      <c r="CY14" s="623"/>
      <c r="CZ14" s="659">
        <v>6.5</v>
      </c>
      <c r="DA14" s="659"/>
      <c r="DB14" s="659"/>
      <c r="DC14" s="659"/>
      <c r="DD14" s="627">
        <v>40337</v>
      </c>
      <c r="DE14" s="622"/>
      <c r="DF14" s="622"/>
      <c r="DG14" s="622"/>
      <c r="DH14" s="622"/>
      <c r="DI14" s="622"/>
      <c r="DJ14" s="622"/>
      <c r="DK14" s="622"/>
      <c r="DL14" s="622"/>
      <c r="DM14" s="622"/>
      <c r="DN14" s="622"/>
      <c r="DO14" s="622"/>
      <c r="DP14" s="623"/>
      <c r="DQ14" s="627">
        <v>341211</v>
      </c>
      <c r="DR14" s="622"/>
      <c r="DS14" s="622"/>
      <c r="DT14" s="622"/>
      <c r="DU14" s="622"/>
      <c r="DV14" s="622"/>
      <c r="DW14" s="622"/>
      <c r="DX14" s="622"/>
      <c r="DY14" s="622"/>
      <c r="DZ14" s="622"/>
      <c r="EA14" s="622"/>
      <c r="EB14" s="622"/>
      <c r="EC14" s="658"/>
    </row>
    <row r="15" spans="2:143" ht="11.25" customHeight="1" x14ac:dyDescent="0.2">
      <c r="B15" s="618" t="s">
        <v>248</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249</v>
      </c>
      <c r="AQ15" s="619"/>
      <c r="AR15" s="619"/>
      <c r="AS15" s="619"/>
      <c r="AT15" s="619"/>
      <c r="AU15" s="619"/>
      <c r="AV15" s="619"/>
      <c r="AW15" s="619"/>
      <c r="AX15" s="619"/>
      <c r="AY15" s="619"/>
      <c r="AZ15" s="619"/>
      <c r="BA15" s="619"/>
      <c r="BB15" s="619"/>
      <c r="BC15" s="619"/>
      <c r="BD15" s="619"/>
      <c r="BE15" s="619"/>
      <c r="BF15" s="620"/>
      <c r="BG15" s="621">
        <v>31887</v>
      </c>
      <c r="BH15" s="622"/>
      <c r="BI15" s="622"/>
      <c r="BJ15" s="622"/>
      <c r="BK15" s="622"/>
      <c r="BL15" s="622"/>
      <c r="BM15" s="622"/>
      <c r="BN15" s="623"/>
      <c r="BO15" s="659">
        <v>5.2</v>
      </c>
      <c r="BP15" s="659"/>
      <c r="BQ15" s="659"/>
      <c r="BR15" s="659"/>
      <c r="BS15" s="660" t="s">
        <v>122</v>
      </c>
      <c r="BT15" s="660"/>
      <c r="BU15" s="660"/>
      <c r="BV15" s="660"/>
      <c r="BW15" s="660"/>
      <c r="BX15" s="660"/>
      <c r="BY15" s="660"/>
      <c r="BZ15" s="660"/>
      <c r="CA15" s="660"/>
      <c r="CB15" s="695"/>
      <c r="CD15" s="618" t="s">
        <v>250</v>
      </c>
      <c r="CE15" s="619"/>
      <c r="CF15" s="619"/>
      <c r="CG15" s="619"/>
      <c r="CH15" s="619"/>
      <c r="CI15" s="619"/>
      <c r="CJ15" s="619"/>
      <c r="CK15" s="619"/>
      <c r="CL15" s="619"/>
      <c r="CM15" s="619"/>
      <c r="CN15" s="619"/>
      <c r="CO15" s="619"/>
      <c r="CP15" s="619"/>
      <c r="CQ15" s="620"/>
      <c r="CR15" s="621">
        <v>703689</v>
      </c>
      <c r="CS15" s="622"/>
      <c r="CT15" s="622"/>
      <c r="CU15" s="622"/>
      <c r="CV15" s="622"/>
      <c r="CW15" s="622"/>
      <c r="CX15" s="622"/>
      <c r="CY15" s="623"/>
      <c r="CZ15" s="659">
        <v>12.1</v>
      </c>
      <c r="DA15" s="659"/>
      <c r="DB15" s="659"/>
      <c r="DC15" s="659"/>
      <c r="DD15" s="627">
        <v>341130</v>
      </c>
      <c r="DE15" s="622"/>
      <c r="DF15" s="622"/>
      <c r="DG15" s="622"/>
      <c r="DH15" s="622"/>
      <c r="DI15" s="622"/>
      <c r="DJ15" s="622"/>
      <c r="DK15" s="622"/>
      <c r="DL15" s="622"/>
      <c r="DM15" s="622"/>
      <c r="DN15" s="622"/>
      <c r="DO15" s="622"/>
      <c r="DP15" s="623"/>
      <c r="DQ15" s="627">
        <v>322386</v>
      </c>
      <c r="DR15" s="622"/>
      <c r="DS15" s="622"/>
      <c r="DT15" s="622"/>
      <c r="DU15" s="622"/>
      <c r="DV15" s="622"/>
      <c r="DW15" s="622"/>
      <c r="DX15" s="622"/>
      <c r="DY15" s="622"/>
      <c r="DZ15" s="622"/>
      <c r="EA15" s="622"/>
      <c r="EB15" s="622"/>
      <c r="EC15" s="658"/>
    </row>
    <row r="16" spans="2:143" ht="11.25" customHeight="1" x14ac:dyDescent="0.2">
      <c r="B16" s="618" t="s">
        <v>251</v>
      </c>
      <c r="C16" s="619"/>
      <c r="D16" s="619"/>
      <c r="E16" s="619"/>
      <c r="F16" s="619"/>
      <c r="G16" s="619"/>
      <c r="H16" s="619"/>
      <c r="I16" s="619"/>
      <c r="J16" s="619"/>
      <c r="K16" s="619"/>
      <c r="L16" s="619"/>
      <c r="M16" s="619"/>
      <c r="N16" s="619"/>
      <c r="O16" s="619"/>
      <c r="P16" s="619"/>
      <c r="Q16" s="620"/>
      <c r="R16" s="621">
        <v>6170</v>
      </c>
      <c r="S16" s="622"/>
      <c r="T16" s="622"/>
      <c r="U16" s="622"/>
      <c r="V16" s="622"/>
      <c r="W16" s="622"/>
      <c r="X16" s="622"/>
      <c r="Y16" s="623"/>
      <c r="Z16" s="659">
        <v>0.1</v>
      </c>
      <c r="AA16" s="659"/>
      <c r="AB16" s="659"/>
      <c r="AC16" s="659"/>
      <c r="AD16" s="660">
        <v>6170</v>
      </c>
      <c r="AE16" s="660"/>
      <c r="AF16" s="660"/>
      <c r="AG16" s="660"/>
      <c r="AH16" s="660"/>
      <c r="AI16" s="660"/>
      <c r="AJ16" s="660"/>
      <c r="AK16" s="660"/>
      <c r="AL16" s="624">
        <v>0.2</v>
      </c>
      <c r="AM16" s="625"/>
      <c r="AN16" s="625"/>
      <c r="AO16" s="661"/>
      <c r="AP16" s="618" t="s">
        <v>252</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695"/>
      <c r="CD16" s="618" t="s">
        <v>253</v>
      </c>
      <c r="CE16" s="619"/>
      <c r="CF16" s="619"/>
      <c r="CG16" s="619"/>
      <c r="CH16" s="619"/>
      <c r="CI16" s="619"/>
      <c r="CJ16" s="619"/>
      <c r="CK16" s="619"/>
      <c r="CL16" s="619"/>
      <c r="CM16" s="619"/>
      <c r="CN16" s="619"/>
      <c r="CO16" s="619"/>
      <c r="CP16" s="619"/>
      <c r="CQ16" s="620"/>
      <c r="CR16" s="621">
        <v>4510</v>
      </c>
      <c r="CS16" s="622"/>
      <c r="CT16" s="622"/>
      <c r="CU16" s="622"/>
      <c r="CV16" s="622"/>
      <c r="CW16" s="622"/>
      <c r="CX16" s="622"/>
      <c r="CY16" s="623"/>
      <c r="CZ16" s="659">
        <v>0.1</v>
      </c>
      <c r="DA16" s="659"/>
      <c r="DB16" s="659"/>
      <c r="DC16" s="659"/>
      <c r="DD16" s="627" t="s">
        <v>122</v>
      </c>
      <c r="DE16" s="622"/>
      <c r="DF16" s="622"/>
      <c r="DG16" s="622"/>
      <c r="DH16" s="622"/>
      <c r="DI16" s="622"/>
      <c r="DJ16" s="622"/>
      <c r="DK16" s="622"/>
      <c r="DL16" s="622"/>
      <c r="DM16" s="622"/>
      <c r="DN16" s="622"/>
      <c r="DO16" s="622"/>
      <c r="DP16" s="623"/>
      <c r="DQ16" s="627">
        <v>4510</v>
      </c>
      <c r="DR16" s="622"/>
      <c r="DS16" s="622"/>
      <c r="DT16" s="622"/>
      <c r="DU16" s="622"/>
      <c r="DV16" s="622"/>
      <c r="DW16" s="622"/>
      <c r="DX16" s="622"/>
      <c r="DY16" s="622"/>
      <c r="DZ16" s="622"/>
      <c r="EA16" s="622"/>
      <c r="EB16" s="622"/>
      <c r="EC16" s="658"/>
    </row>
    <row r="17" spans="2:133" ht="11.25" customHeight="1" x14ac:dyDescent="0.2">
      <c r="B17" s="618" t="s">
        <v>254</v>
      </c>
      <c r="C17" s="619"/>
      <c r="D17" s="619"/>
      <c r="E17" s="619"/>
      <c r="F17" s="619"/>
      <c r="G17" s="619"/>
      <c r="H17" s="619"/>
      <c r="I17" s="619"/>
      <c r="J17" s="619"/>
      <c r="K17" s="619"/>
      <c r="L17" s="619"/>
      <c r="M17" s="619"/>
      <c r="N17" s="619"/>
      <c r="O17" s="619"/>
      <c r="P17" s="619"/>
      <c r="Q17" s="620"/>
      <c r="R17" s="621">
        <v>7878</v>
      </c>
      <c r="S17" s="622"/>
      <c r="T17" s="622"/>
      <c r="U17" s="622"/>
      <c r="V17" s="622"/>
      <c r="W17" s="622"/>
      <c r="X17" s="622"/>
      <c r="Y17" s="623"/>
      <c r="Z17" s="659">
        <v>0.1</v>
      </c>
      <c r="AA17" s="659"/>
      <c r="AB17" s="659"/>
      <c r="AC17" s="659"/>
      <c r="AD17" s="660">
        <v>7878</v>
      </c>
      <c r="AE17" s="660"/>
      <c r="AF17" s="660"/>
      <c r="AG17" s="660"/>
      <c r="AH17" s="660"/>
      <c r="AI17" s="660"/>
      <c r="AJ17" s="660"/>
      <c r="AK17" s="660"/>
      <c r="AL17" s="624">
        <v>0.2</v>
      </c>
      <c r="AM17" s="625"/>
      <c r="AN17" s="625"/>
      <c r="AO17" s="661"/>
      <c r="AP17" s="618" t="s">
        <v>255</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695"/>
      <c r="CD17" s="618" t="s">
        <v>256</v>
      </c>
      <c r="CE17" s="619"/>
      <c r="CF17" s="619"/>
      <c r="CG17" s="619"/>
      <c r="CH17" s="619"/>
      <c r="CI17" s="619"/>
      <c r="CJ17" s="619"/>
      <c r="CK17" s="619"/>
      <c r="CL17" s="619"/>
      <c r="CM17" s="619"/>
      <c r="CN17" s="619"/>
      <c r="CO17" s="619"/>
      <c r="CP17" s="619"/>
      <c r="CQ17" s="620"/>
      <c r="CR17" s="621">
        <v>895129</v>
      </c>
      <c r="CS17" s="622"/>
      <c r="CT17" s="622"/>
      <c r="CU17" s="622"/>
      <c r="CV17" s="622"/>
      <c r="CW17" s="622"/>
      <c r="CX17" s="622"/>
      <c r="CY17" s="623"/>
      <c r="CZ17" s="659">
        <v>15.3</v>
      </c>
      <c r="DA17" s="659"/>
      <c r="DB17" s="659"/>
      <c r="DC17" s="659"/>
      <c r="DD17" s="627" t="s">
        <v>122</v>
      </c>
      <c r="DE17" s="622"/>
      <c r="DF17" s="622"/>
      <c r="DG17" s="622"/>
      <c r="DH17" s="622"/>
      <c r="DI17" s="622"/>
      <c r="DJ17" s="622"/>
      <c r="DK17" s="622"/>
      <c r="DL17" s="622"/>
      <c r="DM17" s="622"/>
      <c r="DN17" s="622"/>
      <c r="DO17" s="622"/>
      <c r="DP17" s="623"/>
      <c r="DQ17" s="627">
        <v>887937</v>
      </c>
      <c r="DR17" s="622"/>
      <c r="DS17" s="622"/>
      <c r="DT17" s="622"/>
      <c r="DU17" s="622"/>
      <c r="DV17" s="622"/>
      <c r="DW17" s="622"/>
      <c r="DX17" s="622"/>
      <c r="DY17" s="622"/>
      <c r="DZ17" s="622"/>
      <c r="EA17" s="622"/>
      <c r="EB17" s="622"/>
      <c r="EC17" s="658"/>
    </row>
    <row r="18" spans="2:133" ht="11.25" customHeight="1" x14ac:dyDescent="0.2">
      <c r="B18" s="618" t="s">
        <v>257</v>
      </c>
      <c r="C18" s="619"/>
      <c r="D18" s="619"/>
      <c r="E18" s="619"/>
      <c r="F18" s="619"/>
      <c r="G18" s="619"/>
      <c r="H18" s="619"/>
      <c r="I18" s="619"/>
      <c r="J18" s="619"/>
      <c r="K18" s="619"/>
      <c r="L18" s="619"/>
      <c r="M18" s="619"/>
      <c r="N18" s="619"/>
      <c r="O18" s="619"/>
      <c r="P18" s="619"/>
      <c r="Q18" s="620"/>
      <c r="R18" s="621">
        <v>958</v>
      </c>
      <c r="S18" s="622"/>
      <c r="T18" s="622"/>
      <c r="U18" s="622"/>
      <c r="V18" s="622"/>
      <c r="W18" s="622"/>
      <c r="X18" s="622"/>
      <c r="Y18" s="623"/>
      <c r="Z18" s="659">
        <v>0</v>
      </c>
      <c r="AA18" s="659"/>
      <c r="AB18" s="659"/>
      <c r="AC18" s="659"/>
      <c r="AD18" s="660">
        <v>958</v>
      </c>
      <c r="AE18" s="660"/>
      <c r="AF18" s="660"/>
      <c r="AG18" s="660"/>
      <c r="AH18" s="660"/>
      <c r="AI18" s="660"/>
      <c r="AJ18" s="660"/>
      <c r="AK18" s="660"/>
      <c r="AL18" s="624">
        <v>0</v>
      </c>
      <c r="AM18" s="625"/>
      <c r="AN18" s="625"/>
      <c r="AO18" s="661"/>
      <c r="AP18" s="618" t="s">
        <v>258</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695"/>
      <c r="CD18" s="618" t="s">
        <v>259</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2">
      <c r="B19" s="618" t="s">
        <v>260</v>
      </c>
      <c r="C19" s="619"/>
      <c r="D19" s="619"/>
      <c r="E19" s="619"/>
      <c r="F19" s="619"/>
      <c r="G19" s="619"/>
      <c r="H19" s="619"/>
      <c r="I19" s="619"/>
      <c r="J19" s="619"/>
      <c r="K19" s="619"/>
      <c r="L19" s="619"/>
      <c r="M19" s="619"/>
      <c r="N19" s="619"/>
      <c r="O19" s="619"/>
      <c r="P19" s="619"/>
      <c r="Q19" s="620"/>
      <c r="R19" s="621">
        <v>958</v>
      </c>
      <c r="S19" s="622"/>
      <c r="T19" s="622"/>
      <c r="U19" s="622"/>
      <c r="V19" s="622"/>
      <c r="W19" s="622"/>
      <c r="X19" s="622"/>
      <c r="Y19" s="623"/>
      <c r="Z19" s="659">
        <v>0</v>
      </c>
      <c r="AA19" s="659"/>
      <c r="AB19" s="659"/>
      <c r="AC19" s="659"/>
      <c r="AD19" s="660">
        <v>958</v>
      </c>
      <c r="AE19" s="660"/>
      <c r="AF19" s="660"/>
      <c r="AG19" s="660"/>
      <c r="AH19" s="660"/>
      <c r="AI19" s="660"/>
      <c r="AJ19" s="660"/>
      <c r="AK19" s="660"/>
      <c r="AL19" s="624">
        <v>0</v>
      </c>
      <c r="AM19" s="625"/>
      <c r="AN19" s="625"/>
      <c r="AO19" s="661"/>
      <c r="AP19" s="618" t="s">
        <v>261</v>
      </c>
      <c r="AQ19" s="619"/>
      <c r="AR19" s="619"/>
      <c r="AS19" s="619"/>
      <c r="AT19" s="619"/>
      <c r="AU19" s="619"/>
      <c r="AV19" s="619"/>
      <c r="AW19" s="619"/>
      <c r="AX19" s="619"/>
      <c r="AY19" s="619"/>
      <c r="AZ19" s="619"/>
      <c r="BA19" s="619"/>
      <c r="BB19" s="619"/>
      <c r="BC19" s="619"/>
      <c r="BD19" s="619"/>
      <c r="BE19" s="619"/>
      <c r="BF19" s="620"/>
      <c r="BG19" s="621">
        <v>106285</v>
      </c>
      <c r="BH19" s="622"/>
      <c r="BI19" s="622"/>
      <c r="BJ19" s="622"/>
      <c r="BK19" s="622"/>
      <c r="BL19" s="622"/>
      <c r="BM19" s="622"/>
      <c r="BN19" s="623"/>
      <c r="BO19" s="659">
        <v>17.3</v>
      </c>
      <c r="BP19" s="659"/>
      <c r="BQ19" s="659"/>
      <c r="BR19" s="659"/>
      <c r="BS19" s="660" t="s">
        <v>122</v>
      </c>
      <c r="BT19" s="660"/>
      <c r="BU19" s="660"/>
      <c r="BV19" s="660"/>
      <c r="BW19" s="660"/>
      <c r="BX19" s="660"/>
      <c r="BY19" s="660"/>
      <c r="BZ19" s="660"/>
      <c r="CA19" s="660"/>
      <c r="CB19" s="695"/>
      <c r="CD19" s="618" t="s">
        <v>262</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2">
      <c r="B20" s="696" t="s">
        <v>263</v>
      </c>
      <c r="C20" s="697"/>
      <c r="D20" s="697"/>
      <c r="E20" s="697"/>
      <c r="F20" s="697"/>
      <c r="G20" s="697"/>
      <c r="H20" s="697"/>
      <c r="I20" s="697"/>
      <c r="J20" s="697"/>
      <c r="K20" s="697"/>
      <c r="L20" s="697"/>
      <c r="M20" s="697"/>
      <c r="N20" s="697"/>
      <c r="O20" s="697"/>
      <c r="P20" s="697"/>
      <c r="Q20" s="698"/>
      <c r="R20" s="621" t="s">
        <v>122</v>
      </c>
      <c r="S20" s="622"/>
      <c r="T20" s="622"/>
      <c r="U20" s="622"/>
      <c r="V20" s="622"/>
      <c r="W20" s="622"/>
      <c r="X20" s="622"/>
      <c r="Y20" s="623"/>
      <c r="Z20" s="659" t="s">
        <v>122</v>
      </c>
      <c r="AA20" s="659"/>
      <c r="AB20" s="659"/>
      <c r="AC20" s="659"/>
      <c r="AD20" s="660" t="s">
        <v>122</v>
      </c>
      <c r="AE20" s="660"/>
      <c r="AF20" s="660"/>
      <c r="AG20" s="660"/>
      <c r="AH20" s="660"/>
      <c r="AI20" s="660"/>
      <c r="AJ20" s="660"/>
      <c r="AK20" s="660"/>
      <c r="AL20" s="624" t="s">
        <v>122</v>
      </c>
      <c r="AM20" s="625"/>
      <c r="AN20" s="625"/>
      <c r="AO20" s="661"/>
      <c r="AP20" s="618" t="s">
        <v>264</v>
      </c>
      <c r="AQ20" s="619"/>
      <c r="AR20" s="619"/>
      <c r="AS20" s="619"/>
      <c r="AT20" s="619"/>
      <c r="AU20" s="619"/>
      <c r="AV20" s="619"/>
      <c r="AW20" s="619"/>
      <c r="AX20" s="619"/>
      <c r="AY20" s="619"/>
      <c r="AZ20" s="619"/>
      <c r="BA20" s="619"/>
      <c r="BB20" s="619"/>
      <c r="BC20" s="619"/>
      <c r="BD20" s="619"/>
      <c r="BE20" s="619"/>
      <c r="BF20" s="620"/>
      <c r="BG20" s="621">
        <v>106285</v>
      </c>
      <c r="BH20" s="622"/>
      <c r="BI20" s="622"/>
      <c r="BJ20" s="622"/>
      <c r="BK20" s="622"/>
      <c r="BL20" s="622"/>
      <c r="BM20" s="622"/>
      <c r="BN20" s="623"/>
      <c r="BO20" s="659">
        <v>17.3</v>
      </c>
      <c r="BP20" s="659"/>
      <c r="BQ20" s="659"/>
      <c r="BR20" s="659"/>
      <c r="BS20" s="660" t="s">
        <v>122</v>
      </c>
      <c r="BT20" s="660"/>
      <c r="BU20" s="660"/>
      <c r="BV20" s="660"/>
      <c r="BW20" s="660"/>
      <c r="BX20" s="660"/>
      <c r="BY20" s="660"/>
      <c r="BZ20" s="660"/>
      <c r="CA20" s="660"/>
      <c r="CB20" s="695"/>
      <c r="CD20" s="618" t="s">
        <v>265</v>
      </c>
      <c r="CE20" s="619"/>
      <c r="CF20" s="619"/>
      <c r="CG20" s="619"/>
      <c r="CH20" s="619"/>
      <c r="CI20" s="619"/>
      <c r="CJ20" s="619"/>
      <c r="CK20" s="619"/>
      <c r="CL20" s="619"/>
      <c r="CM20" s="619"/>
      <c r="CN20" s="619"/>
      <c r="CO20" s="619"/>
      <c r="CP20" s="619"/>
      <c r="CQ20" s="620"/>
      <c r="CR20" s="621">
        <v>5831613</v>
      </c>
      <c r="CS20" s="622"/>
      <c r="CT20" s="622"/>
      <c r="CU20" s="622"/>
      <c r="CV20" s="622"/>
      <c r="CW20" s="622"/>
      <c r="CX20" s="622"/>
      <c r="CY20" s="623"/>
      <c r="CZ20" s="659">
        <v>100</v>
      </c>
      <c r="DA20" s="659"/>
      <c r="DB20" s="659"/>
      <c r="DC20" s="659"/>
      <c r="DD20" s="627">
        <v>773759</v>
      </c>
      <c r="DE20" s="622"/>
      <c r="DF20" s="622"/>
      <c r="DG20" s="622"/>
      <c r="DH20" s="622"/>
      <c r="DI20" s="622"/>
      <c r="DJ20" s="622"/>
      <c r="DK20" s="622"/>
      <c r="DL20" s="622"/>
      <c r="DM20" s="622"/>
      <c r="DN20" s="622"/>
      <c r="DO20" s="622"/>
      <c r="DP20" s="623"/>
      <c r="DQ20" s="627">
        <v>4214821</v>
      </c>
      <c r="DR20" s="622"/>
      <c r="DS20" s="622"/>
      <c r="DT20" s="622"/>
      <c r="DU20" s="622"/>
      <c r="DV20" s="622"/>
      <c r="DW20" s="622"/>
      <c r="DX20" s="622"/>
      <c r="DY20" s="622"/>
      <c r="DZ20" s="622"/>
      <c r="EA20" s="622"/>
      <c r="EB20" s="622"/>
      <c r="EC20" s="658"/>
    </row>
    <row r="21" spans="2:133" ht="11.25" customHeight="1" x14ac:dyDescent="0.2">
      <c r="B21" s="618" t="s">
        <v>266</v>
      </c>
      <c r="C21" s="619"/>
      <c r="D21" s="619"/>
      <c r="E21" s="619"/>
      <c r="F21" s="619"/>
      <c r="G21" s="619"/>
      <c r="H21" s="619"/>
      <c r="I21" s="619"/>
      <c r="J21" s="619"/>
      <c r="K21" s="619"/>
      <c r="L21" s="619"/>
      <c r="M21" s="619"/>
      <c r="N21" s="619"/>
      <c r="O21" s="619"/>
      <c r="P21" s="619"/>
      <c r="Q21" s="620"/>
      <c r="R21" s="621">
        <v>3283086</v>
      </c>
      <c r="S21" s="622"/>
      <c r="T21" s="622"/>
      <c r="U21" s="622"/>
      <c r="V21" s="622"/>
      <c r="W21" s="622"/>
      <c r="X21" s="622"/>
      <c r="Y21" s="623"/>
      <c r="Z21" s="659">
        <v>53.6</v>
      </c>
      <c r="AA21" s="659"/>
      <c r="AB21" s="659"/>
      <c r="AC21" s="659"/>
      <c r="AD21" s="660">
        <v>2961988</v>
      </c>
      <c r="AE21" s="660"/>
      <c r="AF21" s="660"/>
      <c r="AG21" s="660"/>
      <c r="AH21" s="660"/>
      <c r="AI21" s="660"/>
      <c r="AJ21" s="660"/>
      <c r="AK21" s="660"/>
      <c r="AL21" s="624">
        <v>78.3</v>
      </c>
      <c r="AM21" s="625"/>
      <c r="AN21" s="625"/>
      <c r="AO21" s="661"/>
      <c r="AP21" s="618" t="s">
        <v>267</v>
      </c>
      <c r="AQ21" s="699"/>
      <c r="AR21" s="699"/>
      <c r="AS21" s="699"/>
      <c r="AT21" s="699"/>
      <c r="AU21" s="699"/>
      <c r="AV21" s="699"/>
      <c r="AW21" s="699"/>
      <c r="AX21" s="699"/>
      <c r="AY21" s="699"/>
      <c r="AZ21" s="699"/>
      <c r="BA21" s="699"/>
      <c r="BB21" s="699"/>
      <c r="BC21" s="699"/>
      <c r="BD21" s="699"/>
      <c r="BE21" s="699"/>
      <c r="BF21" s="700"/>
      <c r="BG21" s="621">
        <v>93478</v>
      </c>
      <c r="BH21" s="622"/>
      <c r="BI21" s="622"/>
      <c r="BJ21" s="622"/>
      <c r="BK21" s="622"/>
      <c r="BL21" s="622"/>
      <c r="BM21" s="622"/>
      <c r="BN21" s="623"/>
      <c r="BO21" s="659">
        <v>15.2</v>
      </c>
      <c r="BP21" s="659"/>
      <c r="BQ21" s="659"/>
      <c r="BR21" s="659"/>
      <c r="BS21" s="660" t="s">
        <v>122</v>
      </c>
      <c r="BT21" s="660"/>
      <c r="BU21" s="660"/>
      <c r="BV21" s="660"/>
      <c r="BW21" s="660"/>
      <c r="BX21" s="660"/>
      <c r="BY21" s="660"/>
      <c r="BZ21" s="660"/>
      <c r="CA21" s="660"/>
      <c r="CB21" s="695"/>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2">
      <c r="B22" s="618" t="s">
        <v>268</v>
      </c>
      <c r="C22" s="619"/>
      <c r="D22" s="619"/>
      <c r="E22" s="619"/>
      <c r="F22" s="619"/>
      <c r="G22" s="619"/>
      <c r="H22" s="619"/>
      <c r="I22" s="619"/>
      <c r="J22" s="619"/>
      <c r="K22" s="619"/>
      <c r="L22" s="619"/>
      <c r="M22" s="619"/>
      <c r="N22" s="619"/>
      <c r="O22" s="619"/>
      <c r="P22" s="619"/>
      <c r="Q22" s="620"/>
      <c r="R22" s="621">
        <v>2961988</v>
      </c>
      <c r="S22" s="622"/>
      <c r="T22" s="622"/>
      <c r="U22" s="622"/>
      <c r="V22" s="622"/>
      <c r="W22" s="622"/>
      <c r="X22" s="622"/>
      <c r="Y22" s="623"/>
      <c r="Z22" s="659">
        <v>48.3</v>
      </c>
      <c r="AA22" s="659"/>
      <c r="AB22" s="659"/>
      <c r="AC22" s="659"/>
      <c r="AD22" s="660">
        <v>2961988</v>
      </c>
      <c r="AE22" s="660"/>
      <c r="AF22" s="660"/>
      <c r="AG22" s="660"/>
      <c r="AH22" s="660"/>
      <c r="AI22" s="660"/>
      <c r="AJ22" s="660"/>
      <c r="AK22" s="660"/>
      <c r="AL22" s="624">
        <v>78.3</v>
      </c>
      <c r="AM22" s="625"/>
      <c r="AN22" s="625"/>
      <c r="AO22" s="661"/>
      <c r="AP22" s="618" t="s">
        <v>269</v>
      </c>
      <c r="AQ22" s="699"/>
      <c r="AR22" s="699"/>
      <c r="AS22" s="699"/>
      <c r="AT22" s="699"/>
      <c r="AU22" s="699"/>
      <c r="AV22" s="699"/>
      <c r="AW22" s="699"/>
      <c r="AX22" s="699"/>
      <c r="AY22" s="699"/>
      <c r="AZ22" s="699"/>
      <c r="BA22" s="699"/>
      <c r="BB22" s="699"/>
      <c r="BC22" s="699"/>
      <c r="BD22" s="699"/>
      <c r="BE22" s="699"/>
      <c r="BF22" s="700"/>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695"/>
      <c r="CD22" s="679" t="s">
        <v>270</v>
      </c>
      <c r="CE22" s="680"/>
      <c r="CF22" s="680"/>
      <c r="CG22" s="680"/>
      <c r="CH22" s="680"/>
      <c r="CI22" s="680"/>
      <c r="CJ22" s="680"/>
      <c r="CK22" s="680"/>
      <c r="CL22" s="680"/>
      <c r="CM22" s="680"/>
      <c r="CN22" s="680"/>
      <c r="CO22" s="680"/>
      <c r="CP22" s="680"/>
      <c r="CQ22" s="680"/>
      <c r="CR22" s="680"/>
      <c r="CS22" s="680"/>
      <c r="CT22" s="680"/>
      <c r="CU22" s="680"/>
      <c r="CV22" s="680"/>
      <c r="CW22" s="680"/>
      <c r="CX22" s="680"/>
      <c r="CY22" s="680"/>
      <c r="CZ22" s="680"/>
      <c r="DA22" s="680"/>
      <c r="DB22" s="680"/>
      <c r="DC22" s="680"/>
      <c r="DD22" s="680"/>
      <c r="DE22" s="680"/>
      <c r="DF22" s="680"/>
      <c r="DG22" s="680"/>
      <c r="DH22" s="680"/>
      <c r="DI22" s="680"/>
      <c r="DJ22" s="680"/>
      <c r="DK22" s="680"/>
      <c r="DL22" s="680"/>
      <c r="DM22" s="680"/>
      <c r="DN22" s="680"/>
      <c r="DO22" s="680"/>
      <c r="DP22" s="680"/>
      <c r="DQ22" s="680"/>
      <c r="DR22" s="680"/>
      <c r="DS22" s="680"/>
      <c r="DT22" s="680"/>
      <c r="DU22" s="680"/>
      <c r="DV22" s="680"/>
      <c r="DW22" s="680"/>
      <c r="DX22" s="680"/>
      <c r="DY22" s="680"/>
      <c r="DZ22" s="680"/>
      <c r="EA22" s="680"/>
      <c r="EB22" s="680"/>
      <c r="EC22" s="681"/>
    </row>
    <row r="23" spans="2:133" ht="11.25" customHeight="1" x14ac:dyDescent="0.2">
      <c r="B23" s="618" t="s">
        <v>271</v>
      </c>
      <c r="C23" s="619"/>
      <c r="D23" s="619"/>
      <c r="E23" s="619"/>
      <c r="F23" s="619"/>
      <c r="G23" s="619"/>
      <c r="H23" s="619"/>
      <c r="I23" s="619"/>
      <c r="J23" s="619"/>
      <c r="K23" s="619"/>
      <c r="L23" s="619"/>
      <c r="M23" s="619"/>
      <c r="N23" s="619"/>
      <c r="O23" s="619"/>
      <c r="P23" s="619"/>
      <c r="Q23" s="620"/>
      <c r="R23" s="621">
        <v>321098</v>
      </c>
      <c r="S23" s="622"/>
      <c r="T23" s="622"/>
      <c r="U23" s="622"/>
      <c r="V23" s="622"/>
      <c r="W23" s="622"/>
      <c r="X23" s="622"/>
      <c r="Y23" s="623"/>
      <c r="Z23" s="659">
        <v>5.2</v>
      </c>
      <c r="AA23" s="659"/>
      <c r="AB23" s="659"/>
      <c r="AC23" s="659"/>
      <c r="AD23" s="660" t="s">
        <v>122</v>
      </c>
      <c r="AE23" s="660"/>
      <c r="AF23" s="660"/>
      <c r="AG23" s="660"/>
      <c r="AH23" s="660"/>
      <c r="AI23" s="660"/>
      <c r="AJ23" s="660"/>
      <c r="AK23" s="660"/>
      <c r="AL23" s="624" t="s">
        <v>122</v>
      </c>
      <c r="AM23" s="625"/>
      <c r="AN23" s="625"/>
      <c r="AO23" s="661"/>
      <c r="AP23" s="618" t="s">
        <v>272</v>
      </c>
      <c r="AQ23" s="699"/>
      <c r="AR23" s="699"/>
      <c r="AS23" s="699"/>
      <c r="AT23" s="699"/>
      <c r="AU23" s="699"/>
      <c r="AV23" s="699"/>
      <c r="AW23" s="699"/>
      <c r="AX23" s="699"/>
      <c r="AY23" s="699"/>
      <c r="AZ23" s="699"/>
      <c r="BA23" s="699"/>
      <c r="BB23" s="699"/>
      <c r="BC23" s="699"/>
      <c r="BD23" s="699"/>
      <c r="BE23" s="699"/>
      <c r="BF23" s="700"/>
      <c r="BG23" s="621">
        <v>12807</v>
      </c>
      <c r="BH23" s="622"/>
      <c r="BI23" s="622"/>
      <c r="BJ23" s="622"/>
      <c r="BK23" s="622"/>
      <c r="BL23" s="622"/>
      <c r="BM23" s="622"/>
      <c r="BN23" s="623"/>
      <c r="BO23" s="659">
        <v>2.1</v>
      </c>
      <c r="BP23" s="659"/>
      <c r="BQ23" s="659"/>
      <c r="BR23" s="659"/>
      <c r="BS23" s="660" t="s">
        <v>122</v>
      </c>
      <c r="BT23" s="660"/>
      <c r="BU23" s="660"/>
      <c r="BV23" s="660"/>
      <c r="BW23" s="660"/>
      <c r="BX23" s="660"/>
      <c r="BY23" s="660"/>
      <c r="BZ23" s="660"/>
      <c r="CA23" s="660"/>
      <c r="CB23" s="695"/>
      <c r="CD23" s="679" t="s">
        <v>212</v>
      </c>
      <c r="CE23" s="680"/>
      <c r="CF23" s="680"/>
      <c r="CG23" s="680"/>
      <c r="CH23" s="680"/>
      <c r="CI23" s="680"/>
      <c r="CJ23" s="680"/>
      <c r="CK23" s="680"/>
      <c r="CL23" s="680"/>
      <c r="CM23" s="680"/>
      <c r="CN23" s="680"/>
      <c r="CO23" s="680"/>
      <c r="CP23" s="680"/>
      <c r="CQ23" s="681"/>
      <c r="CR23" s="679" t="s">
        <v>273</v>
      </c>
      <c r="CS23" s="680"/>
      <c r="CT23" s="680"/>
      <c r="CU23" s="680"/>
      <c r="CV23" s="680"/>
      <c r="CW23" s="680"/>
      <c r="CX23" s="680"/>
      <c r="CY23" s="681"/>
      <c r="CZ23" s="679" t="s">
        <v>274</v>
      </c>
      <c r="DA23" s="680"/>
      <c r="DB23" s="680"/>
      <c r="DC23" s="681"/>
      <c r="DD23" s="679" t="s">
        <v>275</v>
      </c>
      <c r="DE23" s="680"/>
      <c r="DF23" s="680"/>
      <c r="DG23" s="680"/>
      <c r="DH23" s="680"/>
      <c r="DI23" s="680"/>
      <c r="DJ23" s="680"/>
      <c r="DK23" s="681"/>
      <c r="DL23" s="711" t="s">
        <v>276</v>
      </c>
      <c r="DM23" s="712"/>
      <c r="DN23" s="712"/>
      <c r="DO23" s="712"/>
      <c r="DP23" s="712"/>
      <c r="DQ23" s="712"/>
      <c r="DR23" s="712"/>
      <c r="DS23" s="712"/>
      <c r="DT23" s="712"/>
      <c r="DU23" s="712"/>
      <c r="DV23" s="713"/>
      <c r="DW23" s="679" t="s">
        <v>277</v>
      </c>
      <c r="DX23" s="680"/>
      <c r="DY23" s="680"/>
      <c r="DZ23" s="680"/>
      <c r="EA23" s="680"/>
      <c r="EB23" s="680"/>
      <c r="EC23" s="681"/>
    </row>
    <row r="24" spans="2:133" ht="11.25" customHeight="1" x14ac:dyDescent="0.2">
      <c r="B24" s="618" t="s">
        <v>278</v>
      </c>
      <c r="C24" s="619"/>
      <c r="D24" s="619"/>
      <c r="E24" s="619"/>
      <c r="F24" s="619"/>
      <c r="G24" s="619"/>
      <c r="H24" s="619"/>
      <c r="I24" s="619"/>
      <c r="J24" s="619"/>
      <c r="K24" s="619"/>
      <c r="L24" s="619"/>
      <c r="M24" s="619"/>
      <c r="N24" s="619"/>
      <c r="O24" s="619"/>
      <c r="P24" s="619"/>
      <c r="Q24" s="620"/>
      <c r="R24" s="621" t="s">
        <v>122</v>
      </c>
      <c r="S24" s="622"/>
      <c r="T24" s="622"/>
      <c r="U24" s="622"/>
      <c r="V24" s="622"/>
      <c r="W24" s="622"/>
      <c r="X24" s="622"/>
      <c r="Y24" s="623"/>
      <c r="Z24" s="659" t="s">
        <v>122</v>
      </c>
      <c r="AA24" s="659"/>
      <c r="AB24" s="659"/>
      <c r="AC24" s="659"/>
      <c r="AD24" s="660" t="s">
        <v>122</v>
      </c>
      <c r="AE24" s="660"/>
      <c r="AF24" s="660"/>
      <c r="AG24" s="660"/>
      <c r="AH24" s="660"/>
      <c r="AI24" s="660"/>
      <c r="AJ24" s="660"/>
      <c r="AK24" s="660"/>
      <c r="AL24" s="624" t="s">
        <v>122</v>
      </c>
      <c r="AM24" s="625"/>
      <c r="AN24" s="625"/>
      <c r="AO24" s="661"/>
      <c r="AP24" s="618" t="s">
        <v>279</v>
      </c>
      <c r="AQ24" s="699"/>
      <c r="AR24" s="699"/>
      <c r="AS24" s="699"/>
      <c r="AT24" s="699"/>
      <c r="AU24" s="699"/>
      <c r="AV24" s="699"/>
      <c r="AW24" s="699"/>
      <c r="AX24" s="699"/>
      <c r="AY24" s="699"/>
      <c r="AZ24" s="699"/>
      <c r="BA24" s="699"/>
      <c r="BB24" s="699"/>
      <c r="BC24" s="699"/>
      <c r="BD24" s="699"/>
      <c r="BE24" s="699"/>
      <c r="BF24" s="700"/>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695"/>
      <c r="CD24" s="676" t="s">
        <v>280</v>
      </c>
      <c r="CE24" s="677"/>
      <c r="CF24" s="677"/>
      <c r="CG24" s="677"/>
      <c r="CH24" s="677"/>
      <c r="CI24" s="677"/>
      <c r="CJ24" s="677"/>
      <c r="CK24" s="677"/>
      <c r="CL24" s="677"/>
      <c r="CM24" s="677"/>
      <c r="CN24" s="677"/>
      <c r="CO24" s="677"/>
      <c r="CP24" s="677"/>
      <c r="CQ24" s="678"/>
      <c r="CR24" s="673">
        <v>2237456</v>
      </c>
      <c r="CS24" s="674"/>
      <c r="CT24" s="674"/>
      <c r="CU24" s="674"/>
      <c r="CV24" s="674"/>
      <c r="CW24" s="674"/>
      <c r="CX24" s="674"/>
      <c r="CY24" s="702"/>
      <c r="CZ24" s="703">
        <v>38.4</v>
      </c>
      <c r="DA24" s="685"/>
      <c r="DB24" s="685"/>
      <c r="DC24" s="705"/>
      <c r="DD24" s="701">
        <v>1947445</v>
      </c>
      <c r="DE24" s="674"/>
      <c r="DF24" s="674"/>
      <c r="DG24" s="674"/>
      <c r="DH24" s="674"/>
      <c r="DI24" s="674"/>
      <c r="DJ24" s="674"/>
      <c r="DK24" s="702"/>
      <c r="DL24" s="701">
        <v>1726954</v>
      </c>
      <c r="DM24" s="674"/>
      <c r="DN24" s="674"/>
      <c r="DO24" s="674"/>
      <c r="DP24" s="674"/>
      <c r="DQ24" s="674"/>
      <c r="DR24" s="674"/>
      <c r="DS24" s="674"/>
      <c r="DT24" s="674"/>
      <c r="DU24" s="674"/>
      <c r="DV24" s="702"/>
      <c r="DW24" s="703">
        <v>45.5</v>
      </c>
      <c r="DX24" s="685"/>
      <c r="DY24" s="685"/>
      <c r="DZ24" s="685"/>
      <c r="EA24" s="685"/>
      <c r="EB24" s="685"/>
      <c r="EC24" s="704"/>
    </row>
    <row r="25" spans="2:133" ht="11.25" customHeight="1" x14ac:dyDescent="0.2">
      <c r="B25" s="618" t="s">
        <v>281</v>
      </c>
      <c r="C25" s="619"/>
      <c r="D25" s="619"/>
      <c r="E25" s="619"/>
      <c r="F25" s="619"/>
      <c r="G25" s="619"/>
      <c r="H25" s="619"/>
      <c r="I25" s="619"/>
      <c r="J25" s="619"/>
      <c r="K25" s="619"/>
      <c r="L25" s="619"/>
      <c r="M25" s="619"/>
      <c r="N25" s="619"/>
      <c r="O25" s="619"/>
      <c r="P25" s="619"/>
      <c r="Q25" s="620"/>
      <c r="R25" s="621">
        <v>4076829</v>
      </c>
      <c r="S25" s="622"/>
      <c r="T25" s="622"/>
      <c r="U25" s="622"/>
      <c r="V25" s="622"/>
      <c r="W25" s="622"/>
      <c r="X25" s="622"/>
      <c r="Y25" s="623"/>
      <c r="Z25" s="659">
        <v>66.5</v>
      </c>
      <c r="AA25" s="659"/>
      <c r="AB25" s="659"/>
      <c r="AC25" s="659"/>
      <c r="AD25" s="660">
        <v>3742924</v>
      </c>
      <c r="AE25" s="660"/>
      <c r="AF25" s="660"/>
      <c r="AG25" s="660"/>
      <c r="AH25" s="660"/>
      <c r="AI25" s="660"/>
      <c r="AJ25" s="660"/>
      <c r="AK25" s="660"/>
      <c r="AL25" s="624">
        <v>99</v>
      </c>
      <c r="AM25" s="625"/>
      <c r="AN25" s="625"/>
      <c r="AO25" s="661"/>
      <c r="AP25" s="618" t="s">
        <v>282</v>
      </c>
      <c r="AQ25" s="699"/>
      <c r="AR25" s="699"/>
      <c r="AS25" s="699"/>
      <c r="AT25" s="699"/>
      <c r="AU25" s="699"/>
      <c r="AV25" s="699"/>
      <c r="AW25" s="699"/>
      <c r="AX25" s="699"/>
      <c r="AY25" s="699"/>
      <c r="AZ25" s="699"/>
      <c r="BA25" s="699"/>
      <c r="BB25" s="699"/>
      <c r="BC25" s="699"/>
      <c r="BD25" s="699"/>
      <c r="BE25" s="699"/>
      <c r="BF25" s="700"/>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695"/>
      <c r="CD25" s="618" t="s">
        <v>283</v>
      </c>
      <c r="CE25" s="619"/>
      <c r="CF25" s="619"/>
      <c r="CG25" s="619"/>
      <c r="CH25" s="619"/>
      <c r="CI25" s="619"/>
      <c r="CJ25" s="619"/>
      <c r="CK25" s="619"/>
      <c r="CL25" s="619"/>
      <c r="CM25" s="619"/>
      <c r="CN25" s="619"/>
      <c r="CO25" s="619"/>
      <c r="CP25" s="619"/>
      <c r="CQ25" s="620"/>
      <c r="CR25" s="621">
        <v>993710</v>
      </c>
      <c r="CS25" s="634"/>
      <c r="CT25" s="634"/>
      <c r="CU25" s="634"/>
      <c r="CV25" s="634"/>
      <c r="CW25" s="634"/>
      <c r="CX25" s="634"/>
      <c r="CY25" s="635"/>
      <c r="CZ25" s="624">
        <v>17</v>
      </c>
      <c r="DA25" s="636"/>
      <c r="DB25" s="636"/>
      <c r="DC25" s="637"/>
      <c r="DD25" s="627">
        <v>920540</v>
      </c>
      <c r="DE25" s="634"/>
      <c r="DF25" s="634"/>
      <c r="DG25" s="634"/>
      <c r="DH25" s="634"/>
      <c r="DI25" s="634"/>
      <c r="DJ25" s="634"/>
      <c r="DK25" s="635"/>
      <c r="DL25" s="627">
        <v>766986</v>
      </c>
      <c r="DM25" s="634"/>
      <c r="DN25" s="634"/>
      <c r="DO25" s="634"/>
      <c r="DP25" s="634"/>
      <c r="DQ25" s="634"/>
      <c r="DR25" s="634"/>
      <c r="DS25" s="634"/>
      <c r="DT25" s="634"/>
      <c r="DU25" s="634"/>
      <c r="DV25" s="635"/>
      <c r="DW25" s="624">
        <v>20.2</v>
      </c>
      <c r="DX25" s="636"/>
      <c r="DY25" s="636"/>
      <c r="DZ25" s="636"/>
      <c r="EA25" s="636"/>
      <c r="EB25" s="636"/>
      <c r="EC25" s="648"/>
    </row>
    <row r="26" spans="2:133" ht="11.25" customHeight="1" x14ac:dyDescent="0.2">
      <c r="B26" s="618" t="s">
        <v>284</v>
      </c>
      <c r="C26" s="619"/>
      <c r="D26" s="619"/>
      <c r="E26" s="619"/>
      <c r="F26" s="619"/>
      <c r="G26" s="619"/>
      <c r="H26" s="619"/>
      <c r="I26" s="619"/>
      <c r="J26" s="619"/>
      <c r="K26" s="619"/>
      <c r="L26" s="619"/>
      <c r="M26" s="619"/>
      <c r="N26" s="619"/>
      <c r="O26" s="619"/>
      <c r="P26" s="619"/>
      <c r="Q26" s="620"/>
      <c r="R26" s="621" t="s">
        <v>122</v>
      </c>
      <c r="S26" s="622"/>
      <c r="T26" s="622"/>
      <c r="U26" s="622"/>
      <c r="V26" s="622"/>
      <c r="W26" s="622"/>
      <c r="X26" s="622"/>
      <c r="Y26" s="623"/>
      <c r="Z26" s="659" t="s">
        <v>122</v>
      </c>
      <c r="AA26" s="659"/>
      <c r="AB26" s="659"/>
      <c r="AC26" s="659"/>
      <c r="AD26" s="660" t="s">
        <v>122</v>
      </c>
      <c r="AE26" s="660"/>
      <c r="AF26" s="660"/>
      <c r="AG26" s="660"/>
      <c r="AH26" s="660"/>
      <c r="AI26" s="660"/>
      <c r="AJ26" s="660"/>
      <c r="AK26" s="660"/>
      <c r="AL26" s="624" t="s">
        <v>122</v>
      </c>
      <c r="AM26" s="625"/>
      <c r="AN26" s="625"/>
      <c r="AO26" s="661"/>
      <c r="AP26" s="618" t="s">
        <v>285</v>
      </c>
      <c r="AQ26" s="699"/>
      <c r="AR26" s="699"/>
      <c r="AS26" s="699"/>
      <c r="AT26" s="699"/>
      <c r="AU26" s="699"/>
      <c r="AV26" s="699"/>
      <c r="AW26" s="699"/>
      <c r="AX26" s="699"/>
      <c r="AY26" s="699"/>
      <c r="AZ26" s="699"/>
      <c r="BA26" s="699"/>
      <c r="BB26" s="699"/>
      <c r="BC26" s="699"/>
      <c r="BD26" s="699"/>
      <c r="BE26" s="699"/>
      <c r="BF26" s="700"/>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695"/>
      <c r="CD26" s="618" t="s">
        <v>286</v>
      </c>
      <c r="CE26" s="619"/>
      <c r="CF26" s="619"/>
      <c r="CG26" s="619"/>
      <c r="CH26" s="619"/>
      <c r="CI26" s="619"/>
      <c r="CJ26" s="619"/>
      <c r="CK26" s="619"/>
      <c r="CL26" s="619"/>
      <c r="CM26" s="619"/>
      <c r="CN26" s="619"/>
      <c r="CO26" s="619"/>
      <c r="CP26" s="619"/>
      <c r="CQ26" s="620"/>
      <c r="CR26" s="621">
        <v>555539</v>
      </c>
      <c r="CS26" s="622"/>
      <c r="CT26" s="622"/>
      <c r="CU26" s="622"/>
      <c r="CV26" s="622"/>
      <c r="CW26" s="622"/>
      <c r="CX26" s="622"/>
      <c r="CY26" s="623"/>
      <c r="CZ26" s="624">
        <v>9.5</v>
      </c>
      <c r="DA26" s="636"/>
      <c r="DB26" s="636"/>
      <c r="DC26" s="637"/>
      <c r="DD26" s="627">
        <v>521276</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2">
      <c r="B27" s="618" t="s">
        <v>287</v>
      </c>
      <c r="C27" s="619"/>
      <c r="D27" s="619"/>
      <c r="E27" s="619"/>
      <c r="F27" s="619"/>
      <c r="G27" s="619"/>
      <c r="H27" s="619"/>
      <c r="I27" s="619"/>
      <c r="J27" s="619"/>
      <c r="K27" s="619"/>
      <c r="L27" s="619"/>
      <c r="M27" s="619"/>
      <c r="N27" s="619"/>
      <c r="O27" s="619"/>
      <c r="P27" s="619"/>
      <c r="Q27" s="620"/>
      <c r="R27" s="621">
        <v>414</v>
      </c>
      <c r="S27" s="622"/>
      <c r="T27" s="622"/>
      <c r="U27" s="622"/>
      <c r="V27" s="622"/>
      <c r="W27" s="622"/>
      <c r="X27" s="622"/>
      <c r="Y27" s="623"/>
      <c r="Z27" s="659">
        <v>0</v>
      </c>
      <c r="AA27" s="659"/>
      <c r="AB27" s="659"/>
      <c r="AC27" s="659"/>
      <c r="AD27" s="660" t="s">
        <v>122</v>
      </c>
      <c r="AE27" s="660"/>
      <c r="AF27" s="660"/>
      <c r="AG27" s="660"/>
      <c r="AH27" s="660"/>
      <c r="AI27" s="660"/>
      <c r="AJ27" s="660"/>
      <c r="AK27" s="660"/>
      <c r="AL27" s="624" t="s">
        <v>122</v>
      </c>
      <c r="AM27" s="625"/>
      <c r="AN27" s="625"/>
      <c r="AO27" s="661"/>
      <c r="AP27" s="618" t="s">
        <v>288</v>
      </c>
      <c r="AQ27" s="619"/>
      <c r="AR27" s="619"/>
      <c r="AS27" s="619"/>
      <c r="AT27" s="619"/>
      <c r="AU27" s="619"/>
      <c r="AV27" s="619"/>
      <c r="AW27" s="619"/>
      <c r="AX27" s="619"/>
      <c r="AY27" s="619"/>
      <c r="AZ27" s="619"/>
      <c r="BA27" s="619"/>
      <c r="BB27" s="619"/>
      <c r="BC27" s="619"/>
      <c r="BD27" s="619"/>
      <c r="BE27" s="619"/>
      <c r="BF27" s="620"/>
      <c r="BG27" s="621">
        <v>614034</v>
      </c>
      <c r="BH27" s="622"/>
      <c r="BI27" s="622"/>
      <c r="BJ27" s="622"/>
      <c r="BK27" s="622"/>
      <c r="BL27" s="622"/>
      <c r="BM27" s="622"/>
      <c r="BN27" s="623"/>
      <c r="BO27" s="659">
        <v>100</v>
      </c>
      <c r="BP27" s="659"/>
      <c r="BQ27" s="659"/>
      <c r="BR27" s="659"/>
      <c r="BS27" s="660">
        <v>4195</v>
      </c>
      <c r="BT27" s="660"/>
      <c r="BU27" s="660"/>
      <c r="BV27" s="660"/>
      <c r="BW27" s="660"/>
      <c r="BX27" s="660"/>
      <c r="BY27" s="660"/>
      <c r="BZ27" s="660"/>
      <c r="CA27" s="660"/>
      <c r="CB27" s="695"/>
      <c r="CD27" s="618" t="s">
        <v>289</v>
      </c>
      <c r="CE27" s="619"/>
      <c r="CF27" s="619"/>
      <c r="CG27" s="619"/>
      <c r="CH27" s="619"/>
      <c r="CI27" s="619"/>
      <c r="CJ27" s="619"/>
      <c r="CK27" s="619"/>
      <c r="CL27" s="619"/>
      <c r="CM27" s="619"/>
      <c r="CN27" s="619"/>
      <c r="CO27" s="619"/>
      <c r="CP27" s="619"/>
      <c r="CQ27" s="620"/>
      <c r="CR27" s="621">
        <v>348617</v>
      </c>
      <c r="CS27" s="634"/>
      <c r="CT27" s="634"/>
      <c r="CU27" s="634"/>
      <c r="CV27" s="634"/>
      <c r="CW27" s="634"/>
      <c r="CX27" s="634"/>
      <c r="CY27" s="635"/>
      <c r="CZ27" s="624">
        <v>6</v>
      </c>
      <c r="DA27" s="636"/>
      <c r="DB27" s="636"/>
      <c r="DC27" s="637"/>
      <c r="DD27" s="627">
        <v>138968</v>
      </c>
      <c r="DE27" s="634"/>
      <c r="DF27" s="634"/>
      <c r="DG27" s="634"/>
      <c r="DH27" s="634"/>
      <c r="DI27" s="634"/>
      <c r="DJ27" s="634"/>
      <c r="DK27" s="635"/>
      <c r="DL27" s="627">
        <v>72031</v>
      </c>
      <c r="DM27" s="634"/>
      <c r="DN27" s="634"/>
      <c r="DO27" s="634"/>
      <c r="DP27" s="634"/>
      <c r="DQ27" s="634"/>
      <c r="DR27" s="634"/>
      <c r="DS27" s="634"/>
      <c r="DT27" s="634"/>
      <c r="DU27" s="634"/>
      <c r="DV27" s="635"/>
      <c r="DW27" s="624">
        <v>1.9</v>
      </c>
      <c r="DX27" s="636"/>
      <c r="DY27" s="636"/>
      <c r="DZ27" s="636"/>
      <c r="EA27" s="636"/>
      <c r="EB27" s="636"/>
      <c r="EC27" s="648"/>
    </row>
    <row r="28" spans="2:133" ht="11.25" customHeight="1" x14ac:dyDescent="0.2">
      <c r="B28" s="618" t="s">
        <v>290</v>
      </c>
      <c r="C28" s="619"/>
      <c r="D28" s="619"/>
      <c r="E28" s="619"/>
      <c r="F28" s="619"/>
      <c r="G28" s="619"/>
      <c r="H28" s="619"/>
      <c r="I28" s="619"/>
      <c r="J28" s="619"/>
      <c r="K28" s="619"/>
      <c r="L28" s="619"/>
      <c r="M28" s="619"/>
      <c r="N28" s="619"/>
      <c r="O28" s="619"/>
      <c r="P28" s="619"/>
      <c r="Q28" s="620"/>
      <c r="R28" s="621">
        <v>87537</v>
      </c>
      <c r="S28" s="622"/>
      <c r="T28" s="622"/>
      <c r="U28" s="622"/>
      <c r="V28" s="622"/>
      <c r="W28" s="622"/>
      <c r="X28" s="622"/>
      <c r="Y28" s="623"/>
      <c r="Z28" s="659">
        <v>1.4</v>
      </c>
      <c r="AA28" s="659"/>
      <c r="AB28" s="659"/>
      <c r="AC28" s="659"/>
      <c r="AD28" s="660">
        <v>35731</v>
      </c>
      <c r="AE28" s="660"/>
      <c r="AF28" s="660"/>
      <c r="AG28" s="660"/>
      <c r="AH28" s="660"/>
      <c r="AI28" s="660"/>
      <c r="AJ28" s="660"/>
      <c r="AK28" s="660"/>
      <c r="AL28" s="624">
        <v>0.9</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291</v>
      </c>
      <c r="CE28" s="619"/>
      <c r="CF28" s="619"/>
      <c r="CG28" s="619"/>
      <c r="CH28" s="619"/>
      <c r="CI28" s="619"/>
      <c r="CJ28" s="619"/>
      <c r="CK28" s="619"/>
      <c r="CL28" s="619"/>
      <c r="CM28" s="619"/>
      <c r="CN28" s="619"/>
      <c r="CO28" s="619"/>
      <c r="CP28" s="619"/>
      <c r="CQ28" s="620"/>
      <c r="CR28" s="621">
        <v>895129</v>
      </c>
      <c r="CS28" s="622"/>
      <c r="CT28" s="622"/>
      <c r="CU28" s="622"/>
      <c r="CV28" s="622"/>
      <c r="CW28" s="622"/>
      <c r="CX28" s="622"/>
      <c r="CY28" s="623"/>
      <c r="CZ28" s="624">
        <v>15.3</v>
      </c>
      <c r="DA28" s="636"/>
      <c r="DB28" s="636"/>
      <c r="DC28" s="637"/>
      <c r="DD28" s="627">
        <v>887937</v>
      </c>
      <c r="DE28" s="622"/>
      <c r="DF28" s="622"/>
      <c r="DG28" s="622"/>
      <c r="DH28" s="622"/>
      <c r="DI28" s="622"/>
      <c r="DJ28" s="622"/>
      <c r="DK28" s="623"/>
      <c r="DL28" s="627">
        <v>887937</v>
      </c>
      <c r="DM28" s="622"/>
      <c r="DN28" s="622"/>
      <c r="DO28" s="622"/>
      <c r="DP28" s="622"/>
      <c r="DQ28" s="622"/>
      <c r="DR28" s="622"/>
      <c r="DS28" s="622"/>
      <c r="DT28" s="622"/>
      <c r="DU28" s="622"/>
      <c r="DV28" s="623"/>
      <c r="DW28" s="624">
        <v>23.4</v>
      </c>
      <c r="DX28" s="636"/>
      <c r="DY28" s="636"/>
      <c r="DZ28" s="636"/>
      <c r="EA28" s="636"/>
      <c r="EB28" s="636"/>
      <c r="EC28" s="648"/>
    </row>
    <row r="29" spans="2:133" ht="11.25" customHeight="1" x14ac:dyDescent="0.2">
      <c r="B29" s="618" t="s">
        <v>292</v>
      </c>
      <c r="C29" s="619"/>
      <c r="D29" s="619"/>
      <c r="E29" s="619"/>
      <c r="F29" s="619"/>
      <c r="G29" s="619"/>
      <c r="H29" s="619"/>
      <c r="I29" s="619"/>
      <c r="J29" s="619"/>
      <c r="K29" s="619"/>
      <c r="L29" s="619"/>
      <c r="M29" s="619"/>
      <c r="N29" s="619"/>
      <c r="O29" s="619"/>
      <c r="P29" s="619"/>
      <c r="Q29" s="620"/>
      <c r="R29" s="621">
        <v>19007</v>
      </c>
      <c r="S29" s="622"/>
      <c r="T29" s="622"/>
      <c r="U29" s="622"/>
      <c r="V29" s="622"/>
      <c r="W29" s="622"/>
      <c r="X29" s="622"/>
      <c r="Y29" s="623"/>
      <c r="Z29" s="659">
        <v>0.3</v>
      </c>
      <c r="AA29" s="659"/>
      <c r="AB29" s="659"/>
      <c r="AC29" s="659"/>
      <c r="AD29" s="660" t="s">
        <v>122</v>
      </c>
      <c r="AE29" s="660"/>
      <c r="AF29" s="660"/>
      <c r="AG29" s="660"/>
      <c r="AH29" s="660"/>
      <c r="AI29" s="660"/>
      <c r="AJ29" s="660"/>
      <c r="AK29" s="660"/>
      <c r="AL29" s="624" t="s">
        <v>122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5"/>
      <c r="CD29" s="640" t="s">
        <v>293</v>
      </c>
      <c r="CE29" s="641"/>
      <c r="CF29" s="618" t="s">
        <v>66</v>
      </c>
      <c r="CG29" s="619"/>
      <c r="CH29" s="619"/>
      <c r="CI29" s="619"/>
      <c r="CJ29" s="619"/>
      <c r="CK29" s="619"/>
      <c r="CL29" s="619"/>
      <c r="CM29" s="619"/>
      <c r="CN29" s="619"/>
      <c r="CO29" s="619"/>
      <c r="CP29" s="619"/>
      <c r="CQ29" s="620"/>
      <c r="CR29" s="621">
        <v>894929</v>
      </c>
      <c r="CS29" s="634"/>
      <c r="CT29" s="634"/>
      <c r="CU29" s="634"/>
      <c r="CV29" s="634"/>
      <c r="CW29" s="634"/>
      <c r="CX29" s="634"/>
      <c r="CY29" s="635"/>
      <c r="CZ29" s="624">
        <v>15.3</v>
      </c>
      <c r="DA29" s="636"/>
      <c r="DB29" s="636"/>
      <c r="DC29" s="637"/>
      <c r="DD29" s="627">
        <v>887737</v>
      </c>
      <c r="DE29" s="634"/>
      <c r="DF29" s="634"/>
      <c r="DG29" s="634"/>
      <c r="DH29" s="634"/>
      <c r="DI29" s="634"/>
      <c r="DJ29" s="634"/>
      <c r="DK29" s="635"/>
      <c r="DL29" s="627">
        <v>887737</v>
      </c>
      <c r="DM29" s="634"/>
      <c r="DN29" s="634"/>
      <c r="DO29" s="634"/>
      <c r="DP29" s="634"/>
      <c r="DQ29" s="634"/>
      <c r="DR29" s="634"/>
      <c r="DS29" s="634"/>
      <c r="DT29" s="634"/>
      <c r="DU29" s="634"/>
      <c r="DV29" s="635"/>
      <c r="DW29" s="624">
        <v>23.4</v>
      </c>
      <c r="DX29" s="636"/>
      <c r="DY29" s="636"/>
      <c r="DZ29" s="636"/>
      <c r="EA29" s="636"/>
      <c r="EB29" s="636"/>
      <c r="EC29" s="648"/>
    </row>
    <row r="30" spans="2:133" ht="11.25" customHeight="1" x14ac:dyDescent="0.2">
      <c r="B30" s="618" t="s">
        <v>294</v>
      </c>
      <c r="C30" s="619"/>
      <c r="D30" s="619"/>
      <c r="E30" s="619"/>
      <c r="F30" s="619"/>
      <c r="G30" s="619"/>
      <c r="H30" s="619"/>
      <c r="I30" s="619"/>
      <c r="J30" s="619"/>
      <c r="K30" s="619"/>
      <c r="L30" s="619"/>
      <c r="M30" s="619"/>
      <c r="N30" s="619"/>
      <c r="O30" s="619"/>
      <c r="P30" s="619"/>
      <c r="Q30" s="620"/>
      <c r="R30" s="621">
        <v>519750</v>
      </c>
      <c r="S30" s="622"/>
      <c r="T30" s="622"/>
      <c r="U30" s="622"/>
      <c r="V30" s="622"/>
      <c r="W30" s="622"/>
      <c r="X30" s="622"/>
      <c r="Y30" s="623"/>
      <c r="Z30" s="659">
        <v>8.5</v>
      </c>
      <c r="AA30" s="659"/>
      <c r="AB30" s="659"/>
      <c r="AC30" s="659"/>
      <c r="AD30" s="660" t="s">
        <v>122</v>
      </c>
      <c r="AE30" s="660"/>
      <c r="AF30" s="660"/>
      <c r="AG30" s="660"/>
      <c r="AH30" s="660"/>
      <c r="AI30" s="660"/>
      <c r="AJ30" s="660"/>
      <c r="AK30" s="660"/>
      <c r="AL30" s="624" t="s">
        <v>122</v>
      </c>
      <c r="AM30" s="625"/>
      <c r="AN30" s="625"/>
      <c r="AO30" s="661"/>
      <c r="AP30" s="679" t="s">
        <v>212</v>
      </c>
      <c r="AQ30" s="680"/>
      <c r="AR30" s="680"/>
      <c r="AS30" s="680"/>
      <c r="AT30" s="680"/>
      <c r="AU30" s="680"/>
      <c r="AV30" s="680"/>
      <c r="AW30" s="680"/>
      <c r="AX30" s="680"/>
      <c r="AY30" s="680"/>
      <c r="AZ30" s="680"/>
      <c r="BA30" s="680"/>
      <c r="BB30" s="680"/>
      <c r="BC30" s="680"/>
      <c r="BD30" s="680"/>
      <c r="BE30" s="680"/>
      <c r="BF30" s="681"/>
      <c r="BG30" s="679" t="s">
        <v>295</v>
      </c>
      <c r="BH30" s="693"/>
      <c r="BI30" s="693"/>
      <c r="BJ30" s="693"/>
      <c r="BK30" s="693"/>
      <c r="BL30" s="693"/>
      <c r="BM30" s="693"/>
      <c r="BN30" s="693"/>
      <c r="BO30" s="693"/>
      <c r="BP30" s="693"/>
      <c r="BQ30" s="694"/>
      <c r="BR30" s="679" t="s">
        <v>296</v>
      </c>
      <c r="BS30" s="693"/>
      <c r="BT30" s="693"/>
      <c r="BU30" s="693"/>
      <c r="BV30" s="693"/>
      <c r="BW30" s="693"/>
      <c r="BX30" s="693"/>
      <c r="BY30" s="693"/>
      <c r="BZ30" s="693"/>
      <c r="CA30" s="693"/>
      <c r="CB30" s="694"/>
      <c r="CD30" s="642"/>
      <c r="CE30" s="643"/>
      <c r="CF30" s="618" t="s">
        <v>297</v>
      </c>
      <c r="CG30" s="619"/>
      <c r="CH30" s="619"/>
      <c r="CI30" s="619"/>
      <c r="CJ30" s="619"/>
      <c r="CK30" s="619"/>
      <c r="CL30" s="619"/>
      <c r="CM30" s="619"/>
      <c r="CN30" s="619"/>
      <c r="CO30" s="619"/>
      <c r="CP30" s="619"/>
      <c r="CQ30" s="620"/>
      <c r="CR30" s="621">
        <v>884019</v>
      </c>
      <c r="CS30" s="622"/>
      <c r="CT30" s="622"/>
      <c r="CU30" s="622"/>
      <c r="CV30" s="622"/>
      <c r="CW30" s="622"/>
      <c r="CX30" s="622"/>
      <c r="CY30" s="623"/>
      <c r="CZ30" s="624">
        <v>15.2</v>
      </c>
      <c r="DA30" s="636"/>
      <c r="DB30" s="636"/>
      <c r="DC30" s="637"/>
      <c r="DD30" s="627">
        <v>876827</v>
      </c>
      <c r="DE30" s="622"/>
      <c r="DF30" s="622"/>
      <c r="DG30" s="622"/>
      <c r="DH30" s="622"/>
      <c r="DI30" s="622"/>
      <c r="DJ30" s="622"/>
      <c r="DK30" s="623"/>
      <c r="DL30" s="627">
        <v>876827</v>
      </c>
      <c r="DM30" s="622"/>
      <c r="DN30" s="622"/>
      <c r="DO30" s="622"/>
      <c r="DP30" s="622"/>
      <c r="DQ30" s="622"/>
      <c r="DR30" s="622"/>
      <c r="DS30" s="622"/>
      <c r="DT30" s="622"/>
      <c r="DU30" s="622"/>
      <c r="DV30" s="623"/>
      <c r="DW30" s="624">
        <v>23.1</v>
      </c>
      <c r="DX30" s="636"/>
      <c r="DY30" s="636"/>
      <c r="DZ30" s="636"/>
      <c r="EA30" s="636"/>
      <c r="EB30" s="636"/>
      <c r="EC30" s="648"/>
    </row>
    <row r="31" spans="2:133" ht="11.25" customHeight="1" x14ac:dyDescent="0.2">
      <c r="B31" s="696" t="s">
        <v>298</v>
      </c>
      <c r="C31" s="697"/>
      <c r="D31" s="697"/>
      <c r="E31" s="697"/>
      <c r="F31" s="697"/>
      <c r="G31" s="697"/>
      <c r="H31" s="697"/>
      <c r="I31" s="697"/>
      <c r="J31" s="697"/>
      <c r="K31" s="697"/>
      <c r="L31" s="697"/>
      <c r="M31" s="697"/>
      <c r="N31" s="697"/>
      <c r="O31" s="697"/>
      <c r="P31" s="697"/>
      <c r="Q31" s="698"/>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87" t="s">
        <v>299</v>
      </c>
      <c r="AQ31" s="688"/>
      <c r="AR31" s="688"/>
      <c r="AS31" s="688"/>
      <c r="AT31" s="689" t="s">
        <v>300</v>
      </c>
      <c r="AU31" s="218"/>
      <c r="AV31" s="218"/>
      <c r="AW31" s="218"/>
      <c r="AX31" s="676" t="s">
        <v>178</v>
      </c>
      <c r="AY31" s="677"/>
      <c r="AZ31" s="677"/>
      <c r="BA31" s="677"/>
      <c r="BB31" s="677"/>
      <c r="BC31" s="677"/>
      <c r="BD31" s="677"/>
      <c r="BE31" s="677"/>
      <c r="BF31" s="678"/>
      <c r="BG31" s="683">
        <v>98</v>
      </c>
      <c r="BH31" s="684"/>
      <c r="BI31" s="684"/>
      <c r="BJ31" s="684"/>
      <c r="BK31" s="684"/>
      <c r="BL31" s="684"/>
      <c r="BM31" s="685">
        <v>87.2</v>
      </c>
      <c r="BN31" s="684"/>
      <c r="BO31" s="684"/>
      <c r="BP31" s="684"/>
      <c r="BQ31" s="686"/>
      <c r="BR31" s="683">
        <v>97.9</v>
      </c>
      <c r="BS31" s="684"/>
      <c r="BT31" s="684"/>
      <c r="BU31" s="684"/>
      <c r="BV31" s="684"/>
      <c r="BW31" s="684"/>
      <c r="BX31" s="685">
        <v>87.1</v>
      </c>
      <c r="BY31" s="684"/>
      <c r="BZ31" s="684"/>
      <c r="CA31" s="684"/>
      <c r="CB31" s="686"/>
      <c r="CD31" s="642"/>
      <c r="CE31" s="643"/>
      <c r="CF31" s="618" t="s">
        <v>301</v>
      </c>
      <c r="CG31" s="619"/>
      <c r="CH31" s="619"/>
      <c r="CI31" s="619"/>
      <c r="CJ31" s="619"/>
      <c r="CK31" s="619"/>
      <c r="CL31" s="619"/>
      <c r="CM31" s="619"/>
      <c r="CN31" s="619"/>
      <c r="CO31" s="619"/>
      <c r="CP31" s="619"/>
      <c r="CQ31" s="620"/>
      <c r="CR31" s="621">
        <v>10910</v>
      </c>
      <c r="CS31" s="634"/>
      <c r="CT31" s="634"/>
      <c r="CU31" s="634"/>
      <c r="CV31" s="634"/>
      <c r="CW31" s="634"/>
      <c r="CX31" s="634"/>
      <c r="CY31" s="635"/>
      <c r="CZ31" s="624">
        <v>0.2</v>
      </c>
      <c r="DA31" s="636"/>
      <c r="DB31" s="636"/>
      <c r="DC31" s="637"/>
      <c r="DD31" s="627">
        <v>10910</v>
      </c>
      <c r="DE31" s="634"/>
      <c r="DF31" s="634"/>
      <c r="DG31" s="634"/>
      <c r="DH31" s="634"/>
      <c r="DI31" s="634"/>
      <c r="DJ31" s="634"/>
      <c r="DK31" s="635"/>
      <c r="DL31" s="627">
        <v>10910</v>
      </c>
      <c r="DM31" s="634"/>
      <c r="DN31" s="634"/>
      <c r="DO31" s="634"/>
      <c r="DP31" s="634"/>
      <c r="DQ31" s="634"/>
      <c r="DR31" s="634"/>
      <c r="DS31" s="634"/>
      <c r="DT31" s="634"/>
      <c r="DU31" s="634"/>
      <c r="DV31" s="635"/>
      <c r="DW31" s="624">
        <v>0.3</v>
      </c>
      <c r="DX31" s="636"/>
      <c r="DY31" s="636"/>
      <c r="DZ31" s="636"/>
      <c r="EA31" s="636"/>
      <c r="EB31" s="636"/>
      <c r="EC31" s="648"/>
    </row>
    <row r="32" spans="2:133" ht="11.25" customHeight="1" x14ac:dyDescent="0.2">
      <c r="B32" s="618" t="s">
        <v>302</v>
      </c>
      <c r="C32" s="619"/>
      <c r="D32" s="619"/>
      <c r="E32" s="619"/>
      <c r="F32" s="619"/>
      <c r="G32" s="619"/>
      <c r="H32" s="619"/>
      <c r="I32" s="619"/>
      <c r="J32" s="619"/>
      <c r="K32" s="619"/>
      <c r="L32" s="619"/>
      <c r="M32" s="619"/>
      <c r="N32" s="619"/>
      <c r="O32" s="619"/>
      <c r="P32" s="619"/>
      <c r="Q32" s="620"/>
      <c r="R32" s="621">
        <v>212595</v>
      </c>
      <c r="S32" s="622"/>
      <c r="T32" s="622"/>
      <c r="U32" s="622"/>
      <c r="V32" s="622"/>
      <c r="W32" s="622"/>
      <c r="X32" s="622"/>
      <c r="Y32" s="623"/>
      <c r="Z32" s="659">
        <v>3.5</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0"/>
      <c r="AU32" s="214" t="s">
        <v>303</v>
      </c>
      <c r="AX32" s="618" t="s">
        <v>304</v>
      </c>
      <c r="AY32" s="619"/>
      <c r="AZ32" s="619"/>
      <c r="BA32" s="619"/>
      <c r="BB32" s="619"/>
      <c r="BC32" s="619"/>
      <c r="BD32" s="619"/>
      <c r="BE32" s="619"/>
      <c r="BF32" s="620"/>
      <c r="BG32" s="692">
        <v>99.6</v>
      </c>
      <c r="BH32" s="634"/>
      <c r="BI32" s="634"/>
      <c r="BJ32" s="634"/>
      <c r="BK32" s="634"/>
      <c r="BL32" s="634"/>
      <c r="BM32" s="625">
        <v>98.2</v>
      </c>
      <c r="BN32" s="634"/>
      <c r="BO32" s="634"/>
      <c r="BP32" s="634"/>
      <c r="BQ32" s="657"/>
      <c r="BR32" s="692">
        <v>99.6</v>
      </c>
      <c r="BS32" s="634"/>
      <c r="BT32" s="634"/>
      <c r="BU32" s="634"/>
      <c r="BV32" s="634"/>
      <c r="BW32" s="634"/>
      <c r="BX32" s="625">
        <v>98.1</v>
      </c>
      <c r="BY32" s="634"/>
      <c r="BZ32" s="634"/>
      <c r="CA32" s="634"/>
      <c r="CB32" s="657"/>
      <c r="CD32" s="644"/>
      <c r="CE32" s="645"/>
      <c r="CF32" s="618" t="s">
        <v>305</v>
      </c>
      <c r="CG32" s="619"/>
      <c r="CH32" s="619"/>
      <c r="CI32" s="619"/>
      <c r="CJ32" s="619"/>
      <c r="CK32" s="619"/>
      <c r="CL32" s="619"/>
      <c r="CM32" s="619"/>
      <c r="CN32" s="619"/>
      <c r="CO32" s="619"/>
      <c r="CP32" s="619"/>
      <c r="CQ32" s="620"/>
      <c r="CR32" s="621">
        <v>200</v>
      </c>
      <c r="CS32" s="622"/>
      <c r="CT32" s="622"/>
      <c r="CU32" s="622"/>
      <c r="CV32" s="622"/>
      <c r="CW32" s="622"/>
      <c r="CX32" s="622"/>
      <c r="CY32" s="623"/>
      <c r="CZ32" s="624">
        <v>0</v>
      </c>
      <c r="DA32" s="636"/>
      <c r="DB32" s="636"/>
      <c r="DC32" s="637"/>
      <c r="DD32" s="627">
        <v>200</v>
      </c>
      <c r="DE32" s="622"/>
      <c r="DF32" s="622"/>
      <c r="DG32" s="622"/>
      <c r="DH32" s="622"/>
      <c r="DI32" s="622"/>
      <c r="DJ32" s="622"/>
      <c r="DK32" s="623"/>
      <c r="DL32" s="627">
        <v>200</v>
      </c>
      <c r="DM32" s="622"/>
      <c r="DN32" s="622"/>
      <c r="DO32" s="622"/>
      <c r="DP32" s="622"/>
      <c r="DQ32" s="622"/>
      <c r="DR32" s="622"/>
      <c r="DS32" s="622"/>
      <c r="DT32" s="622"/>
      <c r="DU32" s="622"/>
      <c r="DV32" s="623"/>
      <c r="DW32" s="624">
        <v>0</v>
      </c>
      <c r="DX32" s="636"/>
      <c r="DY32" s="636"/>
      <c r="DZ32" s="636"/>
      <c r="EA32" s="636"/>
      <c r="EB32" s="636"/>
      <c r="EC32" s="648"/>
    </row>
    <row r="33" spans="2:133" ht="11.25" customHeight="1" x14ac:dyDescent="0.2">
      <c r="B33" s="618" t="s">
        <v>306</v>
      </c>
      <c r="C33" s="619"/>
      <c r="D33" s="619"/>
      <c r="E33" s="619"/>
      <c r="F33" s="619"/>
      <c r="G33" s="619"/>
      <c r="H33" s="619"/>
      <c r="I33" s="619"/>
      <c r="J33" s="619"/>
      <c r="K33" s="619"/>
      <c r="L33" s="619"/>
      <c r="M33" s="619"/>
      <c r="N33" s="619"/>
      <c r="O33" s="619"/>
      <c r="P33" s="619"/>
      <c r="Q33" s="620"/>
      <c r="R33" s="621">
        <v>10554</v>
      </c>
      <c r="S33" s="622"/>
      <c r="T33" s="622"/>
      <c r="U33" s="622"/>
      <c r="V33" s="622"/>
      <c r="W33" s="622"/>
      <c r="X33" s="622"/>
      <c r="Y33" s="623"/>
      <c r="Z33" s="659">
        <v>0.2</v>
      </c>
      <c r="AA33" s="659"/>
      <c r="AB33" s="659"/>
      <c r="AC33" s="659"/>
      <c r="AD33" s="660" t="s">
        <v>122</v>
      </c>
      <c r="AE33" s="660"/>
      <c r="AF33" s="660"/>
      <c r="AG33" s="660"/>
      <c r="AH33" s="660"/>
      <c r="AI33" s="660"/>
      <c r="AJ33" s="660"/>
      <c r="AK33" s="660"/>
      <c r="AL33" s="624" t="s">
        <v>122</v>
      </c>
      <c r="AM33" s="625"/>
      <c r="AN33" s="625"/>
      <c r="AO33" s="661"/>
      <c r="AP33" s="664"/>
      <c r="AQ33" s="665"/>
      <c r="AR33" s="665"/>
      <c r="AS33" s="665"/>
      <c r="AT33" s="691"/>
      <c r="AU33" s="219"/>
      <c r="AV33" s="219"/>
      <c r="AW33" s="219"/>
      <c r="AX33" s="602" t="s">
        <v>307</v>
      </c>
      <c r="AY33" s="603"/>
      <c r="AZ33" s="603"/>
      <c r="BA33" s="603"/>
      <c r="BB33" s="603"/>
      <c r="BC33" s="603"/>
      <c r="BD33" s="603"/>
      <c r="BE33" s="603"/>
      <c r="BF33" s="604"/>
      <c r="BG33" s="682">
        <v>96.2</v>
      </c>
      <c r="BH33" s="606"/>
      <c r="BI33" s="606"/>
      <c r="BJ33" s="606"/>
      <c r="BK33" s="606"/>
      <c r="BL33" s="606"/>
      <c r="BM33" s="652">
        <v>77.7</v>
      </c>
      <c r="BN33" s="606"/>
      <c r="BO33" s="606"/>
      <c r="BP33" s="606"/>
      <c r="BQ33" s="669"/>
      <c r="BR33" s="682">
        <v>96.2</v>
      </c>
      <c r="BS33" s="606"/>
      <c r="BT33" s="606"/>
      <c r="BU33" s="606"/>
      <c r="BV33" s="606"/>
      <c r="BW33" s="606"/>
      <c r="BX33" s="652">
        <v>77.900000000000006</v>
      </c>
      <c r="BY33" s="606"/>
      <c r="BZ33" s="606"/>
      <c r="CA33" s="606"/>
      <c r="CB33" s="669"/>
      <c r="CD33" s="618" t="s">
        <v>308</v>
      </c>
      <c r="CE33" s="619"/>
      <c r="CF33" s="619"/>
      <c r="CG33" s="619"/>
      <c r="CH33" s="619"/>
      <c r="CI33" s="619"/>
      <c r="CJ33" s="619"/>
      <c r="CK33" s="619"/>
      <c r="CL33" s="619"/>
      <c r="CM33" s="619"/>
      <c r="CN33" s="619"/>
      <c r="CO33" s="619"/>
      <c r="CP33" s="619"/>
      <c r="CQ33" s="620"/>
      <c r="CR33" s="621">
        <v>2815888</v>
      </c>
      <c r="CS33" s="634"/>
      <c r="CT33" s="634"/>
      <c r="CU33" s="634"/>
      <c r="CV33" s="634"/>
      <c r="CW33" s="634"/>
      <c r="CX33" s="634"/>
      <c r="CY33" s="635"/>
      <c r="CZ33" s="624">
        <v>48.3</v>
      </c>
      <c r="DA33" s="636"/>
      <c r="DB33" s="636"/>
      <c r="DC33" s="637"/>
      <c r="DD33" s="627">
        <v>2139349</v>
      </c>
      <c r="DE33" s="634"/>
      <c r="DF33" s="634"/>
      <c r="DG33" s="634"/>
      <c r="DH33" s="634"/>
      <c r="DI33" s="634"/>
      <c r="DJ33" s="634"/>
      <c r="DK33" s="635"/>
      <c r="DL33" s="627">
        <v>1548424</v>
      </c>
      <c r="DM33" s="634"/>
      <c r="DN33" s="634"/>
      <c r="DO33" s="634"/>
      <c r="DP33" s="634"/>
      <c r="DQ33" s="634"/>
      <c r="DR33" s="634"/>
      <c r="DS33" s="634"/>
      <c r="DT33" s="634"/>
      <c r="DU33" s="634"/>
      <c r="DV33" s="635"/>
      <c r="DW33" s="624">
        <v>40.799999999999997</v>
      </c>
      <c r="DX33" s="636"/>
      <c r="DY33" s="636"/>
      <c r="DZ33" s="636"/>
      <c r="EA33" s="636"/>
      <c r="EB33" s="636"/>
      <c r="EC33" s="648"/>
    </row>
    <row r="34" spans="2:133" ht="11.25" customHeight="1" x14ac:dyDescent="0.2">
      <c r="B34" s="618" t="s">
        <v>309</v>
      </c>
      <c r="C34" s="619"/>
      <c r="D34" s="619"/>
      <c r="E34" s="619"/>
      <c r="F34" s="619"/>
      <c r="G34" s="619"/>
      <c r="H34" s="619"/>
      <c r="I34" s="619"/>
      <c r="J34" s="619"/>
      <c r="K34" s="619"/>
      <c r="L34" s="619"/>
      <c r="M34" s="619"/>
      <c r="N34" s="619"/>
      <c r="O34" s="619"/>
      <c r="P34" s="619"/>
      <c r="Q34" s="620"/>
      <c r="R34" s="621">
        <v>96670</v>
      </c>
      <c r="S34" s="622"/>
      <c r="T34" s="622"/>
      <c r="U34" s="622"/>
      <c r="V34" s="622"/>
      <c r="W34" s="622"/>
      <c r="X34" s="622"/>
      <c r="Y34" s="623"/>
      <c r="Z34" s="659">
        <v>1.6</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310</v>
      </c>
      <c r="CE34" s="619"/>
      <c r="CF34" s="619"/>
      <c r="CG34" s="619"/>
      <c r="CH34" s="619"/>
      <c r="CI34" s="619"/>
      <c r="CJ34" s="619"/>
      <c r="CK34" s="619"/>
      <c r="CL34" s="619"/>
      <c r="CM34" s="619"/>
      <c r="CN34" s="619"/>
      <c r="CO34" s="619"/>
      <c r="CP34" s="619"/>
      <c r="CQ34" s="620"/>
      <c r="CR34" s="621">
        <v>1274060</v>
      </c>
      <c r="CS34" s="622"/>
      <c r="CT34" s="622"/>
      <c r="CU34" s="622"/>
      <c r="CV34" s="622"/>
      <c r="CW34" s="622"/>
      <c r="CX34" s="622"/>
      <c r="CY34" s="623"/>
      <c r="CZ34" s="624">
        <v>21.8</v>
      </c>
      <c r="DA34" s="636"/>
      <c r="DB34" s="636"/>
      <c r="DC34" s="637"/>
      <c r="DD34" s="627">
        <v>1063450</v>
      </c>
      <c r="DE34" s="622"/>
      <c r="DF34" s="622"/>
      <c r="DG34" s="622"/>
      <c r="DH34" s="622"/>
      <c r="DI34" s="622"/>
      <c r="DJ34" s="622"/>
      <c r="DK34" s="623"/>
      <c r="DL34" s="627">
        <v>828572</v>
      </c>
      <c r="DM34" s="622"/>
      <c r="DN34" s="622"/>
      <c r="DO34" s="622"/>
      <c r="DP34" s="622"/>
      <c r="DQ34" s="622"/>
      <c r="DR34" s="622"/>
      <c r="DS34" s="622"/>
      <c r="DT34" s="622"/>
      <c r="DU34" s="622"/>
      <c r="DV34" s="623"/>
      <c r="DW34" s="624">
        <v>21.8</v>
      </c>
      <c r="DX34" s="636"/>
      <c r="DY34" s="636"/>
      <c r="DZ34" s="636"/>
      <c r="EA34" s="636"/>
      <c r="EB34" s="636"/>
      <c r="EC34" s="648"/>
    </row>
    <row r="35" spans="2:133" ht="11.25" customHeight="1" x14ac:dyDescent="0.2">
      <c r="B35" s="618" t="s">
        <v>311</v>
      </c>
      <c r="C35" s="619"/>
      <c r="D35" s="619"/>
      <c r="E35" s="619"/>
      <c r="F35" s="619"/>
      <c r="G35" s="619"/>
      <c r="H35" s="619"/>
      <c r="I35" s="619"/>
      <c r="J35" s="619"/>
      <c r="K35" s="619"/>
      <c r="L35" s="619"/>
      <c r="M35" s="619"/>
      <c r="N35" s="619"/>
      <c r="O35" s="619"/>
      <c r="P35" s="619"/>
      <c r="Q35" s="620"/>
      <c r="R35" s="621">
        <v>176524</v>
      </c>
      <c r="S35" s="622"/>
      <c r="T35" s="622"/>
      <c r="U35" s="622"/>
      <c r="V35" s="622"/>
      <c r="W35" s="622"/>
      <c r="X35" s="622"/>
      <c r="Y35" s="623"/>
      <c r="Z35" s="659">
        <v>2.9</v>
      </c>
      <c r="AA35" s="659"/>
      <c r="AB35" s="659"/>
      <c r="AC35" s="659"/>
      <c r="AD35" s="660" t="s">
        <v>122</v>
      </c>
      <c r="AE35" s="660"/>
      <c r="AF35" s="660"/>
      <c r="AG35" s="660"/>
      <c r="AH35" s="660"/>
      <c r="AI35" s="660"/>
      <c r="AJ35" s="660"/>
      <c r="AK35" s="660"/>
      <c r="AL35" s="624" t="s">
        <v>122</v>
      </c>
      <c r="AM35" s="625"/>
      <c r="AN35" s="625"/>
      <c r="AO35" s="661"/>
      <c r="AP35" s="222"/>
      <c r="AQ35" s="679" t="s">
        <v>312</v>
      </c>
      <c r="AR35" s="680"/>
      <c r="AS35" s="680"/>
      <c r="AT35" s="680"/>
      <c r="AU35" s="680"/>
      <c r="AV35" s="680"/>
      <c r="AW35" s="680"/>
      <c r="AX35" s="680"/>
      <c r="AY35" s="680"/>
      <c r="AZ35" s="680"/>
      <c r="BA35" s="680"/>
      <c r="BB35" s="680"/>
      <c r="BC35" s="680"/>
      <c r="BD35" s="680"/>
      <c r="BE35" s="680"/>
      <c r="BF35" s="681"/>
      <c r="BG35" s="679" t="s">
        <v>313</v>
      </c>
      <c r="BH35" s="680"/>
      <c r="BI35" s="680"/>
      <c r="BJ35" s="680"/>
      <c r="BK35" s="680"/>
      <c r="BL35" s="680"/>
      <c r="BM35" s="680"/>
      <c r="BN35" s="680"/>
      <c r="BO35" s="680"/>
      <c r="BP35" s="680"/>
      <c r="BQ35" s="680"/>
      <c r="BR35" s="680"/>
      <c r="BS35" s="680"/>
      <c r="BT35" s="680"/>
      <c r="BU35" s="680"/>
      <c r="BV35" s="680"/>
      <c r="BW35" s="680"/>
      <c r="BX35" s="680"/>
      <c r="BY35" s="680"/>
      <c r="BZ35" s="680"/>
      <c r="CA35" s="680"/>
      <c r="CB35" s="681"/>
      <c r="CD35" s="618" t="s">
        <v>314</v>
      </c>
      <c r="CE35" s="619"/>
      <c r="CF35" s="619"/>
      <c r="CG35" s="619"/>
      <c r="CH35" s="619"/>
      <c r="CI35" s="619"/>
      <c r="CJ35" s="619"/>
      <c r="CK35" s="619"/>
      <c r="CL35" s="619"/>
      <c r="CM35" s="619"/>
      <c r="CN35" s="619"/>
      <c r="CO35" s="619"/>
      <c r="CP35" s="619"/>
      <c r="CQ35" s="620"/>
      <c r="CR35" s="621">
        <v>40276</v>
      </c>
      <c r="CS35" s="634"/>
      <c r="CT35" s="634"/>
      <c r="CU35" s="634"/>
      <c r="CV35" s="634"/>
      <c r="CW35" s="634"/>
      <c r="CX35" s="634"/>
      <c r="CY35" s="635"/>
      <c r="CZ35" s="624">
        <v>0.7</v>
      </c>
      <c r="DA35" s="636"/>
      <c r="DB35" s="636"/>
      <c r="DC35" s="637"/>
      <c r="DD35" s="627">
        <v>32136</v>
      </c>
      <c r="DE35" s="634"/>
      <c r="DF35" s="634"/>
      <c r="DG35" s="634"/>
      <c r="DH35" s="634"/>
      <c r="DI35" s="634"/>
      <c r="DJ35" s="634"/>
      <c r="DK35" s="635"/>
      <c r="DL35" s="627">
        <v>438</v>
      </c>
      <c r="DM35" s="634"/>
      <c r="DN35" s="634"/>
      <c r="DO35" s="634"/>
      <c r="DP35" s="634"/>
      <c r="DQ35" s="634"/>
      <c r="DR35" s="634"/>
      <c r="DS35" s="634"/>
      <c r="DT35" s="634"/>
      <c r="DU35" s="634"/>
      <c r="DV35" s="635"/>
      <c r="DW35" s="624">
        <v>0</v>
      </c>
      <c r="DX35" s="636"/>
      <c r="DY35" s="636"/>
      <c r="DZ35" s="636"/>
      <c r="EA35" s="636"/>
      <c r="EB35" s="636"/>
      <c r="EC35" s="648"/>
    </row>
    <row r="36" spans="2:133" ht="11.25" customHeight="1" x14ac:dyDescent="0.2">
      <c r="B36" s="618" t="s">
        <v>315</v>
      </c>
      <c r="C36" s="619"/>
      <c r="D36" s="619"/>
      <c r="E36" s="619"/>
      <c r="F36" s="619"/>
      <c r="G36" s="619"/>
      <c r="H36" s="619"/>
      <c r="I36" s="619"/>
      <c r="J36" s="619"/>
      <c r="K36" s="619"/>
      <c r="L36" s="619"/>
      <c r="M36" s="619"/>
      <c r="N36" s="619"/>
      <c r="O36" s="619"/>
      <c r="P36" s="619"/>
      <c r="Q36" s="620"/>
      <c r="R36" s="621">
        <v>276956</v>
      </c>
      <c r="S36" s="622"/>
      <c r="T36" s="622"/>
      <c r="U36" s="622"/>
      <c r="V36" s="622"/>
      <c r="W36" s="622"/>
      <c r="X36" s="622"/>
      <c r="Y36" s="623"/>
      <c r="Z36" s="659">
        <v>4.5</v>
      </c>
      <c r="AA36" s="659"/>
      <c r="AB36" s="659"/>
      <c r="AC36" s="659"/>
      <c r="AD36" s="660" t="s">
        <v>122</v>
      </c>
      <c r="AE36" s="660"/>
      <c r="AF36" s="660"/>
      <c r="AG36" s="660"/>
      <c r="AH36" s="660"/>
      <c r="AI36" s="660"/>
      <c r="AJ36" s="660"/>
      <c r="AK36" s="660"/>
      <c r="AL36" s="624" t="s">
        <v>122</v>
      </c>
      <c r="AM36" s="625"/>
      <c r="AN36" s="625"/>
      <c r="AO36" s="661"/>
      <c r="AP36" s="222"/>
      <c r="AQ36" s="670" t="s">
        <v>316</v>
      </c>
      <c r="AR36" s="671"/>
      <c r="AS36" s="671"/>
      <c r="AT36" s="671"/>
      <c r="AU36" s="671"/>
      <c r="AV36" s="671"/>
      <c r="AW36" s="671"/>
      <c r="AX36" s="671"/>
      <c r="AY36" s="672"/>
      <c r="AZ36" s="673">
        <v>704479</v>
      </c>
      <c r="BA36" s="674"/>
      <c r="BB36" s="674"/>
      <c r="BC36" s="674"/>
      <c r="BD36" s="674"/>
      <c r="BE36" s="674"/>
      <c r="BF36" s="675"/>
      <c r="BG36" s="676" t="s">
        <v>317</v>
      </c>
      <c r="BH36" s="677"/>
      <c r="BI36" s="677"/>
      <c r="BJ36" s="677"/>
      <c r="BK36" s="677"/>
      <c r="BL36" s="677"/>
      <c r="BM36" s="677"/>
      <c r="BN36" s="677"/>
      <c r="BO36" s="677"/>
      <c r="BP36" s="677"/>
      <c r="BQ36" s="677"/>
      <c r="BR36" s="677"/>
      <c r="BS36" s="677"/>
      <c r="BT36" s="677"/>
      <c r="BU36" s="678"/>
      <c r="BV36" s="673">
        <v>5270</v>
      </c>
      <c r="BW36" s="674"/>
      <c r="BX36" s="674"/>
      <c r="BY36" s="674"/>
      <c r="BZ36" s="674"/>
      <c r="CA36" s="674"/>
      <c r="CB36" s="675"/>
      <c r="CD36" s="618" t="s">
        <v>318</v>
      </c>
      <c r="CE36" s="619"/>
      <c r="CF36" s="619"/>
      <c r="CG36" s="619"/>
      <c r="CH36" s="619"/>
      <c r="CI36" s="619"/>
      <c r="CJ36" s="619"/>
      <c r="CK36" s="619"/>
      <c r="CL36" s="619"/>
      <c r="CM36" s="619"/>
      <c r="CN36" s="619"/>
      <c r="CO36" s="619"/>
      <c r="CP36" s="619"/>
      <c r="CQ36" s="620"/>
      <c r="CR36" s="621">
        <v>827971</v>
      </c>
      <c r="CS36" s="622"/>
      <c r="CT36" s="622"/>
      <c r="CU36" s="622"/>
      <c r="CV36" s="622"/>
      <c r="CW36" s="622"/>
      <c r="CX36" s="622"/>
      <c r="CY36" s="623"/>
      <c r="CZ36" s="624">
        <v>14.2</v>
      </c>
      <c r="DA36" s="636"/>
      <c r="DB36" s="636"/>
      <c r="DC36" s="637"/>
      <c r="DD36" s="627">
        <v>497093</v>
      </c>
      <c r="DE36" s="622"/>
      <c r="DF36" s="622"/>
      <c r="DG36" s="622"/>
      <c r="DH36" s="622"/>
      <c r="DI36" s="622"/>
      <c r="DJ36" s="622"/>
      <c r="DK36" s="623"/>
      <c r="DL36" s="627">
        <v>247877</v>
      </c>
      <c r="DM36" s="622"/>
      <c r="DN36" s="622"/>
      <c r="DO36" s="622"/>
      <c r="DP36" s="622"/>
      <c r="DQ36" s="622"/>
      <c r="DR36" s="622"/>
      <c r="DS36" s="622"/>
      <c r="DT36" s="622"/>
      <c r="DU36" s="622"/>
      <c r="DV36" s="623"/>
      <c r="DW36" s="624">
        <v>6.5</v>
      </c>
      <c r="DX36" s="636"/>
      <c r="DY36" s="636"/>
      <c r="DZ36" s="636"/>
      <c r="EA36" s="636"/>
      <c r="EB36" s="636"/>
      <c r="EC36" s="648"/>
    </row>
    <row r="37" spans="2:133" ht="11.25" customHeight="1" x14ac:dyDescent="0.2">
      <c r="B37" s="618" t="s">
        <v>319</v>
      </c>
      <c r="C37" s="619"/>
      <c r="D37" s="619"/>
      <c r="E37" s="619"/>
      <c r="F37" s="619"/>
      <c r="G37" s="619"/>
      <c r="H37" s="619"/>
      <c r="I37" s="619"/>
      <c r="J37" s="619"/>
      <c r="K37" s="619"/>
      <c r="L37" s="619"/>
      <c r="M37" s="619"/>
      <c r="N37" s="619"/>
      <c r="O37" s="619"/>
      <c r="P37" s="619"/>
      <c r="Q37" s="620"/>
      <c r="R37" s="621">
        <v>64287</v>
      </c>
      <c r="S37" s="622"/>
      <c r="T37" s="622"/>
      <c r="U37" s="622"/>
      <c r="V37" s="622"/>
      <c r="W37" s="622"/>
      <c r="X37" s="622"/>
      <c r="Y37" s="623"/>
      <c r="Z37" s="659">
        <v>1</v>
      </c>
      <c r="AA37" s="659"/>
      <c r="AB37" s="659"/>
      <c r="AC37" s="659"/>
      <c r="AD37" s="660">
        <v>3131</v>
      </c>
      <c r="AE37" s="660"/>
      <c r="AF37" s="660"/>
      <c r="AG37" s="660"/>
      <c r="AH37" s="660"/>
      <c r="AI37" s="660"/>
      <c r="AJ37" s="660"/>
      <c r="AK37" s="660"/>
      <c r="AL37" s="624">
        <v>0.1</v>
      </c>
      <c r="AM37" s="625"/>
      <c r="AN37" s="625"/>
      <c r="AO37" s="661"/>
      <c r="AQ37" s="654" t="s">
        <v>320</v>
      </c>
      <c r="AR37" s="655"/>
      <c r="AS37" s="655"/>
      <c r="AT37" s="655"/>
      <c r="AU37" s="655"/>
      <c r="AV37" s="655"/>
      <c r="AW37" s="655"/>
      <c r="AX37" s="655"/>
      <c r="AY37" s="656"/>
      <c r="AZ37" s="621">
        <v>152660</v>
      </c>
      <c r="BA37" s="622"/>
      <c r="BB37" s="622"/>
      <c r="BC37" s="622"/>
      <c r="BD37" s="634"/>
      <c r="BE37" s="634"/>
      <c r="BF37" s="657"/>
      <c r="BG37" s="618" t="s">
        <v>321</v>
      </c>
      <c r="BH37" s="619"/>
      <c r="BI37" s="619"/>
      <c r="BJ37" s="619"/>
      <c r="BK37" s="619"/>
      <c r="BL37" s="619"/>
      <c r="BM37" s="619"/>
      <c r="BN37" s="619"/>
      <c r="BO37" s="619"/>
      <c r="BP37" s="619"/>
      <c r="BQ37" s="619"/>
      <c r="BR37" s="619"/>
      <c r="BS37" s="619"/>
      <c r="BT37" s="619"/>
      <c r="BU37" s="620"/>
      <c r="BV37" s="621">
        <v>68252</v>
      </c>
      <c r="BW37" s="622"/>
      <c r="BX37" s="622"/>
      <c r="BY37" s="622"/>
      <c r="BZ37" s="622"/>
      <c r="CA37" s="622"/>
      <c r="CB37" s="658"/>
      <c r="CD37" s="618" t="s">
        <v>322</v>
      </c>
      <c r="CE37" s="619"/>
      <c r="CF37" s="619"/>
      <c r="CG37" s="619"/>
      <c r="CH37" s="619"/>
      <c r="CI37" s="619"/>
      <c r="CJ37" s="619"/>
      <c r="CK37" s="619"/>
      <c r="CL37" s="619"/>
      <c r="CM37" s="619"/>
      <c r="CN37" s="619"/>
      <c r="CO37" s="619"/>
      <c r="CP37" s="619"/>
      <c r="CQ37" s="620"/>
      <c r="CR37" s="621">
        <v>98761</v>
      </c>
      <c r="CS37" s="634"/>
      <c r="CT37" s="634"/>
      <c r="CU37" s="634"/>
      <c r="CV37" s="634"/>
      <c r="CW37" s="634"/>
      <c r="CX37" s="634"/>
      <c r="CY37" s="635"/>
      <c r="CZ37" s="624">
        <v>1.7</v>
      </c>
      <c r="DA37" s="636"/>
      <c r="DB37" s="636"/>
      <c r="DC37" s="637"/>
      <c r="DD37" s="627">
        <v>98578</v>
      </c>
      <c r="DE37" s="634"/>
      <c r="DF37" s="634"/>
      <c r="DG37" s="634"/>
      <c r="DH37" s="634"/>
      <c r="DI37" s="634"/>
      <c r="DJ37" s="634"/>
      <c r="DK37" s="635"/>
      <c r="DL37" s="627">
        <v>79924</v>
      </c>
      <c r="DM37" s="634"/>
      <c r="DN37" s="634"/>
      <c r="DO37" s="634"/>
      <c r="DP37" s="634"/>
      <c r="DQ37" s="634"/>
      <c r="DR37" s="634"/>
      <c r="DS37" s="634"/>
      <c r="DT37" s="634"/>
      <c r="DU37" s="634"/>
      <c r="DV37" s="635"/>
      <c r="DW37" s="624">
        <v>2.1</v>
      </c>
      <c r="DX37" s="636"/>
      <c r="DY37" s="636"/>
      <c r="DZ37" s="636"/>
      <c r="EA37" s="636"/>
      <c r="EB37" s="636"/>
      <c r="EC37" s="648"/>
    </row>
    <row r="38" spans="2:133" ht="11.25" customHeight="1" x14ac:dyDescent="0.2">
      <c r="B38" s="618" t="s">
        <v>323</v>
      </c>
      <c r="C38" s="619"/>
      <c r="D38" s="619"/>
      <c r="E38" s="619"/>
      <c r="F38" s="619"/>
      <c r="G38" s="619"/>
      <c r="H38" s="619"/>
      <c r="I38" s="619"/>
      <c r="J38" s="619"/>
      <c r="K38" s="619"/>
      <c r="L38" s="619"/>
      <c r="M38" s="619"/>
      <c r="N38" s="619"/>
      <c r="O38" s="619"/>
      <c r="P38" s="619"/>
      <c r="Q38" s="620"/>
      <c r="R38" s="621">
        <v>588360</v>
      </c>
      <c r="S38" s="622"/>
      <c r="T38" s="622"/>
      <c r="U38" s="622"/>
      <c r="V38" s="622"/>
      <c r="W38" s="622"/>
      <c r="X38" s="622"/>
      <c r="Y38" s="623"/>
      <c r="Z38" s="659">
        <v>9.6</v>
      </c>
      <c r="AA38" s="659"/>
      <c r="AB38" s="659"/>
      <c r="AC38" s="659"/>
      <c r="AD38" s="660" t="s">
        <v>122</v>
      </c>
      <c r="AE38" s="660"/>
      <c r="AF38" s="660"/>
      <c r="AG38" s="660"/>
      <c r="AH38" s="660"/>
      <c r="AI38" s="660"/>
      <c r="AJ38" s="660"/>
      <c r="AK38" s="660"/>
      <c r="AL38" s="624" t="s">
        <v>122</v>
      </c>
      <c r="AM38" s="625"/>
      <c r="AN38" s="625"/>
      <c r="AO38" s="661"/>
      <c r="AQ38" s="654" t="s">
        <v>324</v>
      </c>
      <c r="AR38" s="655"/>
      <c r="AS38" s="655"/>
      <c r="AT38" s="655"/>
      <c r="AU38" s="655"/>
      <c r="AV38" s="655"/>
      <c r="AW38" s="655"/>
      <c r="AX38" s="655"/>
      <c r="AY38" s="656"/>
      <c r="AZ38" s="621">
        <v>99341</v>
      </c>
      <c r="BA38" s="622"/>
      <c r="BB38" s="622"/>
      <c r="BC38" s="622"/>
      <c r="BD38" s="634"/>
      <c r="BE38" s="634"/>
      <c r="BF38" s="657"/>
      <c r="BG38" s="618" t="s">
        <v>325</v>
      </c>
      <c r="BH38" s="619"/>
      <c r="BI38" s="619"/>
      <c r="BJ38" s="619"/>
      <c r="BK38" s="619"/>
      <c r="BL38" s="619"/>
      <c r="BM38" s="619"/>
      <c r="BN38" s="619"/>
      <c r="BO38" s="619"/>
      <c r="BP38" s="619"/>
      <c r="BQ38" s="619"/>
      <c r="BR38" s="619"/>
      <c r="BS38" s="619"/>
      <c r="BT38" s="619"/>
      <c r="BU38" s="620"/>
      <c r="BV38" s="621">
        <v>488</v>
      </c>
      <c r="BW38" s="622"/>
      <c r="BX38" s="622"/>
      <c r="BY38" s="622"/>
      <c r="BZ38" s="622"/>
      <c r="CA38" s="622"/>
      <c r="CB38" s="658"/>
      <c r="CD38" s="618" t="s">
        <v>326</v>
      </c>
      <c r="CE38" s="619"/>
      <c r="CF38" s="619"/>
      <c r="CG38" s="619"/>
      <c r="CH38" s="619"/>
      <c r="CI38" s="619"/>
      <c r="CJ38" s="619"/>
      <c r="CK38" s="619"/>
      <c r="CL38" s="619"/>
      <c r="CM38" s="619"/>
      <c r="CN38" s="619"/>
      <c r="CO38" s="619"/>
      <c r="CP38" s="619"/>
      <c r="CQ38" s="620"/>
      <c r="CR38" s="621">
        <v>483142</v>
      </c>
      <c r="CS38" s="622"/>
      <c r="CT38" s="622"/>
      <c r="CU38" s="622"/>
      <c r="CV38" s="622"/>
      <c r="CW38" s="622"/>
      <c r="CX38" s="622"/>
      <c r="CY38" s="623"/>
      <c r="CZ38" s="624">
        <v>8.3000000000000007</v>
      </c>
      <c r="DA38" s="636"/>
      <c r="DB38" s="636"/>
      <c r="DC38" s="637"/>
      <c r="DD38" s="627">
        <v>430765</v>
      </c>
      <c r="DE38" s="622"/>
      <c r="DF38" s="622"/>
      <c r="DG38" s="622"/>
      <c r="DH38" s="622"/>
      <c r="DI38" s="622"/>
      <c r="DJ38" s="622"/>
      <c r="DK38" s="623"/>
      <c r="DL38" s="627">
        <v>396807</v>
      </c>
      <c r="DM38" s="622"/>
      <c r="DN38" s="622"/>
      <c r="DO38" s="622"/>
      <c r="DP38" s="622"/>
      <c r="DQ38" s="622"/>
      <c r="DR38" s="622"/>
      <c r="DS38" s="622"/>
      <c r="DT38" s="622"/>
      <c r="DU38" s="622"/>
      <c r="DV38" s="623"/>
      <c r="DW38" s="624">
        <v>10.5</v>
      </c>
      <c r="DX38" s="636"/>
      <c r="DY38" s="636"/>
      <c r="DZ38" s="636"/>
      <c r="EA38" s="636"/>
      <c r="EB38" s="636"/>
      <c r="EC38" s="648"/>
    </row>
    <row r="39" spans="2:133" ht="11.25" customHeight="1" x14ac:dyDescent="0.2">
      <c r="B39" s="618" t="s">
        <v>327</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328</v>
      </c>
      <c r="AR39" s="655"/>
      <c r="AS39" s="655"/>
      <c r="AT39" s="655"/>
      <c r="AU39" s="655"/>
      <c r="AV39" s="655"/>
      <c r="AW39" s="655"/>
      <c r="AX39" s="655"/>
      <c r="AY39" s="656"/>
      <c r="AZ39" s="621">
        <v>68677</v>
      </c>
      <c r="BA39" s="622"/>
      <c r="BB39" s="622"/>
      <c r="BC39" s="622"/>
      <c r="BD39" s="634"/>
      <c r="BE39" s="634"/>
      <c r="BF39" s="657"/>
      <c r="BG39" s="618" t="s">
        <v>329</v>
      </c>
      <c r="BH39" s="619"/>
      <c r="BI39" s="619"/>
      <c r="BJ39" s="619"/>
      <c r="BK39" s="619"/>
      <c r="BL39" s="619"/>
      <c r="BM39" s="619"/>
      <c r="BN39" s="619"/>
      <c r="BO39" s="619"/>
      <c r="BP39" s="619"/>
      <c r="BQ39" s="619"/>
      <c r="BR39" s="619"/>
      <c r="BS39" s="619"/>
      <c r="BT39" s="619"/>
      <c r="BU39" s="620"/>
      <c r="BV39" s="621">
        <v>695</v>
      </c>
      <c r="BW39" s="622"/>
      <c r="BX39" s="622"/>
      <c r="BY39" s="622"/>
      <c r="BZ39" s="622"/>
      <c r="CA39" s="622"/>
      <c r="CB39" s="658"/>
      <c r="CD39" s="618" t="s">
        <v>330</v>
      </c>
      <c r="CE39" s="619"/>
      <c r="CF39" s="619"/>
      <c r="CG39" s="619"/>
      <c r="CH39" s="619"/>
      <c r="CI39" s="619"/>
      <c r="CJ39" s="619"/>
      <c r="CK39" s="619"/>
      <c r="CL39" s="619"/>
      <c r="CM39" s="619"/>
      <c r="CN39" s="619"/>
      <c r="CO39" s="619"/>
      <c r="CP39" s="619"/>
      <c r="CQ39" s="620"/>
      <c r="CR39" s="621">
        <v>114855</v>
      </c>
      <c r="CS39" s="634"/>
      <c r="CT39" s="634"/>
      <c r="CU39" s="634"/>
      <c r="CV39" s="634"/>
      <c r="CW39" s="634"/>
      <c r="CX39" s="634"/>
      <c r="CY39" s="635"/>
      <c r="CZ39" s="624">
        <v>2</v>
      </c>
      <c r="DA39" s="636"/>
      <c r="DB39" s="636"/>
      <c r="DC39" s="637"/>
      <c r="DD39" s="627">
        <v>40321</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2">
      <c r="B40" s="618" t="s">
        <v>331</v>
      </c>
      <c r="C40" s="619"/>
      <c r="D40" s="619"/>
      <c r="E40" s="619"/>
      <c r="F40" s="619"/>
      <c r="G40" s="619"/>
      <c r="H40" s="619"/>
      <c r="I40" s="619"/>
      <c r="J40" s="619"/>
      <c r="K40" s="619"/>
      <c r="L40" s="619"/>
      <c r="M40" s="619"/>
      <c r="N40" s="619"/>
      <c r="O40" s="619"/>
      <c r="P40" s="619"/>
      <c r="Q40" s="620"/>
      <c r="R40" s="621">
        <v>13760</v>
      </c>
      <c r="S40" s="622"/>
      <c r="T40" s="622"/>
      <c r="U40" s="622"/>
      <c r="V40" s="622"/>
      <c r="W40" s="622"/>
      <c r="X40" s="622"/>
      <c r="Y40" s="623"/>
      <c r="Z40" s="659">
        <v>0.2</v>
      </c>
      <c r="AA40" s="659"/>
      <c r="AB40" s="659"/>
      <c r="AC40" s="659"/>
      <c r="AD40" s="660" t="s">
        <v>122</v>
      </c>
      <c r="AE40" s="660"/>
      <c r="AF40" s="660"/>
      <c r="AG40" s="660"/>
      <c r="AH40" s="660"/>
      <c r="AI40" s="660"/>
      <c r="AJ40" s="660"/>
      <c r="AK40" s="660"/>
      <c r="AL40" s="624" t="s">
        <v>122</v>
      </c>
      <c r="AM40" s="625"/>
      <c r="AN40" s="625"/>
      <c r="AO40" s="661"/>
      <c r="AQ40" s="654" t="s">
        <v>332</v>
      </c>
      <c r="AR40" s="655"/>
      <c r="AS40" s="655"/>
      <c r="AT40" s="655"/>
      <c r="AU40" s="655"/>
      <c r="AV40" s="655"/>
      <c r="AW40" s="655"/>
      <c r="AX40" s="655"/>
      <c r="AY40" s="656"/>
      <c r="AZ40" s="621" t="s">
        <v>122</v>
      </c>
      <c r="BA40" s="622"/>
      <c r="BB40" s="622"/>
      <c r="BC40" s="622"/>
      <c r="BD40" s="634"/>
      <c r="BE40" s="634"/>
      <c r="BF40" s="657"/>
      <c r="BG40" s="662" t="s">
        <v>333</v>
      </c>
      <c r="BH40" s="663"/>
      <c r="BI40" s="663"/>
      <c r="BJ40" s="663"/>
      <c r="BK40" s="663"/>
      <c r="BL40" s="223"/>
      <c r="BM40" s="619" t="s">
        <v>334</v>
      </c>
      <c r="BN40" s="619"/>
      <c r="BO40" s="619"/>
      <c r="BP40" s="619"/>
      <c r="BQ40" s="619"/>
      <c r="BR40" s="619"/>
      <c r="BS40" s="619"/>
      <c r="BT40" s="619"/>
      <c r="BU40" s="620"/>
      <c r="BV40" s="621">
        <v>81</v>
      </c>
      <c r="BW40" s="622"/>
      <c r="BX40" s="622"/>
      <c r="BY40" s="622"/>
      <c r="BZ40" s="622"/>
      <c r="CA40" s="622"/>
      <c r="CB40" s="658"/>
      <c r="CD40" s="618" t="s">
        <v>335</v>
      </c>
      <c r="CE40" s="619"/>
      <c r="CF40" s="619"/>
      <c r="CG40" s="619"/>
      <c r="CH40" s="619"/>
      <c r="CI40" s="619"/>
      <c r="CJ40" s="619"/>
      <c r="CK40" s="619"/>
      <c r="CL40" s="619"/>
      <c r="CM40" s="619"/>
      <c r="CN40" s="619"/>
      <c r="CO40" s="619"/>
      <c r="CP40" s="619"/>
      <c r="CQ40" s="620"/>
      <c r="CR40" s="621">
        <v>75584</v>
      </c>
      <c r="CS40" s="622"/>
      <c r="CT40" s="622"/>
      <c r="CU40" s="622"/>
      <c r="CV40" s="622"/>
      <c r="CW40" s="622"/>
      <c r="CX40" s="622"/>
      <c r="CY40" s="623"/>
      <c r="CZ40" s="624">
        <v>1.3</v>
      </c>
      <c r="DA40" s="636"/>
      <c r="DB40" s="636"/>
      <c r="DC40" s="637"/>
      <c r="DD40" s="627">
        <v>75584</v>
      </c>
      <c r="DE40" s="622"/>
      <c r="DF40" s="622"/>
      <c r="DG40" s="622"/>
      <c r="DH40" s="622"/>
      <c r="DI40" s="622"/>
      <c r="DJ40" s="622"/>
      <c r="DK40" s="623"/>
      <c r="DL40" s="627">
        <v>74730</v>
      </c>
      <c r="DM40" s="622"/>
      <c r="DN40" s="622"/>
      <c r="DO40" s="622"/>
      <c r="DP40" s="622"/>
      <c r="DQ40" s="622"/>
      <c r="DR40" s="622"/>
      <c r="DS40" s="622"/>
      <c r="DT40" s="622"/>
      <c r="DU40" s="622"/>
      <c r="DV40" s="623"/>
      <c r="DW40" s="624">
        <v>2</v>
      </c>
      <c r="DX40" s="636"/>
      <c r="DY40" s="636"/>
      <c r="DZ40" s="636"/>
      <c r="EA40" s="636"/>
      <c r="EB40" s="636"/>
      <c r="EC40" s="648"/>
    </row>
    <row r="41" spans="2:133" ht="11.25" customHeight="1" x14ac:dyDescent="0.2">
      <c r="B41" s="602" t="s">
        <v>336</v>
      </c>
      <c r="C41" s="603"/>
      <c r="D41" s="603"/>
      <c r="E41" s="603"/>
      <c r="F41" s="603"/>
      <c r="G41" s="603"/>
      <c r="H41" s="603"/>
      <c r="I41" s="603"/>
      <c r="J41" s="603"/>
      <c r="K41" s="603"/>
      <c r="L41" s="603"/>
      <c r="M41" s="603"/>
      <c r="N41" s="603"/>
      <c r="O41" s="603"/>
      <c r="P41" s="603"/>
      <c r="Q41" s="604"/>
      <c r="R41" s="605">
        <v>6129483</v>
      </c>
      <c r="S41" s="646"/>
      <c r="T41" s="646"/>
      <c r="U41" s="646"/>
      <c r="V41" s="646"/>
      <c r="W41" s="646"/>
      <c r="X41" s="646"/>
      <c r="Y41" s="649"/>
      <c r="Z41" s="650">
        <v>100</v>
      </c>
      <c r="AA41" s="650"/>
      <c r="AB41" s="650"/>
      <c r="AC41" s="650"/>
      <c r="AD41" s="651">
        <v>3781786</v>
      </c>
      <c r="AE41" s="651"/>
      <c r="AF41" s="651"/>
      <c r="AG41" s="651"/>
      <c r="AH41" s="651"/>
      <c r="AI41" s="651"/>
      <c r="AJ41" s="651"/>
      <c r="AK41" s="651"/>
      <c r="AL41" s="608">
        <v>100</v>
      </c>
      <c r="AM41" s="652"/>
      <c r="AN41" s="652"/>
      <c r="AO41" s="653"/>
      <c r="AQ41" s="654" t="s">
        <v>337</v>
      </c>
      <c r="AR41" s="655"/>
      <c r="AS41" s="655"/>
      <c r="AT41" s="655"/>
      <c r="AU41" s="655"/>
      <c r="AV41" s="655"/>
      <c r="AW41" s="655"/>
      <c r="AX41" s="655"/>
      <c r="AY41" s="656"/>
      <c r="AZ41" s="621">
        <v>179897</v>
      </c>
      <c r="BA41" s="622"/>
      <c r="BB41" s="622"/>
      <c r="BC41" s="622"/>
      <c r="BD41" s="634"/>
      <c r="BE41" s="634"/>
      <c r="BF41" s="657"/>
      <c r="BG41" s="662"/>
      <c r="BH41" s="663"/>
      <c r="BI41" s="663"/>
      <c r="BJ41" s="663"/>
      <c r="BK41" s="663"/>
      <c r="BL41" s="223"/>
      <c r="BM41" s="619" t="s">
        <v>338</v>
      </c>
      <c r="BN41" s="619"/>
      <c r="BO41" s="619"/>
      <c r="BP41" s="619"/>
      <c r="BQ41" s="619"/>
      <c r="BR41" s="619"/>
      <c r="BS41" s="619"/>
      <c r="BT41" s="619"/>
      <c r="BU41" s="620"/>
      <c r="BV41" s="621" t="s">
        <v>122</v>
      </c>
      <c r="BW41" s="622"/>
      <c r="BX41" s="622"/>
      <c r="BY41" s="622"/>
      <c r="BZ41" s="622"/>
      <c r="CA41" s="622"/>
      <c r="CB41" s="658"/>
      <c r="CD41" s="618" t="s">
        <v>339</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2">
      <c r="AQ42" s="666" t="s">
        <v>340</v>
      </c>
      <c r="AR42" s="667"/>
      <c r="AS42" s="667"/>
      <c r="AT42" s="667"/>
      <c r="AU42" s="667"/>
      <c r="AV42" s="667"/>
      <c r="AW42" s="667"/>
      <c r="AX42" s="667"/>
      <c r="AY42" s="668"/>
      <c r="AZ42" s="605">
        <v>203904</v>
      </c>
      <c r="BA42" s="646"/>
      <c r="BB42" s="646"/>
      <c r="BC42" s="646"/>
      <c r="BD42" s="606"/>
      <c r="BE42" s="606"/>
      <c r="BF42" s="669"/>
      <c r="BG42" s="664"/>
      <c r="BH42" s="665"/>
      <c r="BI42" s="665"/>
      <c r="BJ42" s="665"/>
      <c r="BK42" s="665"/>
      <c r="BL42" s="224"/>
      <c r="BM42" s="603" t="s">
        <v>341</v>
      </c>
      <c r="BN42" s="603"/>
      <c r="BO42" s="603"/>
      <c r="BP42" s="603"/>
      <c r="BQ42" s="603"/>
      <c r="BR42" s="603"/>
      <c r="BS42" s="603"/>
      <c r="BT42" s="603"/>
      <c r="BU42" s="604"/>
      <c r="BV42" s="605">
        <v>431</v>
      </c>
      <c r="BW42" s="646"/>
      <c r="BX42" s="646"/>
      <c r="BY42" s="646"/>
      <c r="BZ42" s="646"/>
      <c r="CA42" s="646"/>
      <c r="CB42" s="647"/>
      <c r="CD42" s="618" t="s">
        <v>342</v>
      </c>
      <c r="CE42" s="619"/>
      <c r="CF42" s="619"/>
      <c r="CG42" s="619"/>
      <c r="CH42" s="619"/>
      <c r="CI42" s="619"/>
      <c r="CJ42" s="619"/>
      <c r="CK42" s="619"/>
      <c r="CL42" s="619"/>
      <c r="CM42" s="619"/>
      <c r="CN42" s="619"/>
      <c r="CO42" s="619"/>
      <c r="CP42" s="619"/>
      <c r="CQ42" s="620"/>
      <c r="CR42" s="621">
        <v>778269</v>
      </c>
      <c r="CS42" s="634"/>
      <c r="CT42" s="634"/>
      <c r="CU42" s="634"/>
      <c r="CV42" s="634"/>
      <c r="CW42" s="634"/>
      <c r="CX42" s="634"/>
      <c r="CY42" s="635"/>
      <c r="CZ42" s="624">
        <v>13.3</v>
      </c>
      <c r="DA42" s="636"/>
      <c r="DB42" s="636"/>
      <c r="DC42" s="637"/>
      <c r="DD42" s="627">
        <v>128027</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2">
      <c r="B43" s="214" t="s">
        <v>343</v>
      </c>
      <c r="CD43" s="618" t="s">
        <v>344</v>
      </c>
      <c r="CE43" s="619"/>
      <c r="CF43" s="619"/>
      <c r="CG43" s="619"/>
      <c r="CH43" s="619"/>
      <c r="CI43" s="619"/>
      <c r="CJ43" s="619"/>
      <c r="CK43" s="619"/>
      <c r="CL43" s="619"/>
      <c r="CM43" s="619"/>
      <c r="CN43" s="619"/>
      <c r="CO43" s="619"/>
      <c r="CP43" s="619"/>
      <c r="CQ43" s="620"/>
      <c r="CR43" s="621" t="s">
        <v>122</v>
      </c>
      <c r="CS43" s="634"/>
      <c r="CT43" s="634"/>
      <c r="CU43" s="634"/>
      <c r="CV43" s="634"/>
      <c r="CW43" s="634"/>
      <c r="CX43" s="634"/>
      <c r="CY43" s="635"/>
      <c r="CZ43" s="624" t="s">
        <v>122</v>
      </c>
      <c r="DA43" s="636"/>
      <c r="DB43" s="636"/>
      <c r="DC43" s="637"/>
      <c r="DD43" s="627" t="s">
        <v>122</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2">
      <c r="B44" s="638" t="s">
        <v>345</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293</v>
      </c>
      <c r="CE44" s="641"/>
      <c r="CF44" s="618" t="s">
        <v>346</v>
      </c>
      <c r="CG44" s="619"/>
      <c r="CH44" s="619"/>
      <c r="CI44" s="619"/>
      <c r="CJ44" s="619"/>
      <c r="CK44" s="619"/>
      <c r="CL44" s="619"/>
      <c r="CM44" s="619"/>
      <c r="CN44" s="619"/>
      <c r="CO44" s="619"/>
      <c r="CP44" s="619"/>
      <c r="CQ44" s="620"/>
      <c r="CR44" s="621">
        <v>773759</v>
      </c>
      <c r="CS44" s="622"/>
      <c r="CT44" s="622"/>
      <c r="CU44" s="622"/>
      <c r="CV44" s="622"/>
      <c r="CW44" s="622"/>
      <c r="CX44" s="622"/>
      <c r="CY44" s="623"/>
      <c r="CZ44" s="624">
        <v>13.3</v>
      </c>
      <c r="DA44" s="625"/>
      <c r="DB44" s="625"/>
      <c r="DC44" s="626"/>
      <c r="DD44" s="627">
        <v>123517</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2">
      <c r="B45" s="638" t="s">
        <v>347</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348</v>
      </c>
      <c r="CG45" s="619"/>
      <c r="CH45" s="619"/>
      <c r="CI45" s="619"/>
      <c r="CJ45" s="619"/>
      <c r="CK45" s="619"/>
      <c r="CL45" s="619"/>
      <c r="CM45" s="619"/>
      <c r="CN45" s="619"/>
      <c r="CO45" s="619"/>
      <c r="CP45" s="619"/>
      <c r="CQ45" s="620"/>
      <c r="CR45" s="621">
        <v>427198</v>
      </c>
      <c r="CS45" s="634"/>
      <c r="CT45" s="634"/>
      <c r="CU45" s="634"/>
      <c r="CV45" s="634"/>
      <c r="CW45" s="634"/>
      <c r="CX45" s="634"/>
      <c r="CY45" s="635"/>
      <c r="CZ45" s="624">
        <v>7.3</v>
      </c>
      <c r="DA45" s="636"/>
      <c r="DB45" s="636"/>
      <c r="DC45" s="637"/>
      <c r="DD45" s="627">
        <v>5633</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2">
      <c r="B46" s="225"/>
      <c r="CD46" s="642"/>
      <c r="CE46" s="643"/>
      <c r="CF46" s="618" t="s">
        <v>349</v>
      </c>
      <c r="CG46" s="619"/>
      <c r="CH46" s="619"/>
      <c r="CI46" s="619"/>
      <c r="CJ46" s="619"/>
      <c r="CK46" s="619"/>
      <c r="CL46" s="619"/>
      <c r="CM46" s="619"/>
      <c r="CN46" s="619"/>
      <c r="CO46" s="619"/>
      <c r="CP46" s="619"/>
      <c r="CQ46" s="620"/>
      <c r="CR46" s="621">
        <v>278154</v>
      </c>
      <c r="CS46" s="622"/>
      <c r="CT46" s="622"/>
      <c r="CU46" s="622"/>
      <c r="CV46" s="622"/>
      <c r="CW46" s="622"/>
      <c r="CX46" s="622"/>
      <c r="CY46" s="623"/>
      <c r="CZ46" s="624">
        <v>4.8</v>
      </c>
      <c r="DA46" s="625"/>
      <c r="DB46" s="625"/>
      <c r="DC46" s="626"/>
      <c r="DD46" s="627">
        <v>117877</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2">
      <c r="B47" s="225"/>
      <c r="CD47" s="642"/>
      <c r="CE47" s="643"/>
      <c r="CF47" s="618" t="s">
        <v>350</v>
      </c>
      <c r="CG47" s="619"/>
      <c r="CH47" s="619"/>
      <c r="CI47" s="619"/>
      <c r="CJ47" s="619"/>
      <c r="CK47" s="619"/>
      <c r="CL47" s="619"/>
      <c r="CM47" s="619"/>
      <c r="CN47" s="619"/>
      <c r="CO47" s="619"/>
      <c r="CP47" s="619"/>
      <c r="CQ47" s="620"/>
      <c r="CR47" s="621">
        <v>4510</v>
      </c>
      <c r="CS47" s="634"/>
      <c r="CT47" s="634"/>
      <c r="CU47" s="634"/>
      <c r="CV47" s="634"/>
      <c r="CW47" s="634"/>
      <c r="CX47" s="634"/>
      <c r="CY47" s="635"/>
      <c r="CZ47" s="624">
        <v>0.1</v>
      </c>
      <c r="DA47" s="636"/>
      <c r="DB47" s="636"/>
      <c r="DC47" s="637"/>
      <c r="DD47" s="627">
        <v>4510</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ht="11" x14ac:dyDescent="0.2">
      <c r="B48" s="225"/>
      <c r="CD48" s="644"/>
      <c r="CE48" s="645"/>
      <c r="CF48" s="618" t="s">
        <v>351</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2">
      <c r="B49" s="225"/>
      <c r="CD49" s="602" t="s">
        <v>352</v>
      </c>
      <c r="CE49" s="603"/>
      <c r="CF49" s="603"/>
      <c r="CG49" s="603"/>
      <c r="CH49" s="603"/>
      <c r="CI49" s="603"/>
      <c r="CJ49" s="603"/>
      <c r="CK49" s="603"/>
      <c r="CL49" s="603"/>
      <c r="CM49" s="603"/>
      <c r="CN49" s="603"/>
      <c r="CO49" s="603"/>
      <c r="CP49" s="603"/>
      <c r="CQ49" s="604"/>
      <c r="CR49" s="605">
        <v>5831613</v>
      </c>
      <c r="CS49" s="606"/>
      <c r="CT49" s="606"/>
      <c r="CU49" s="606"/>
      <c r="CV49" s="606"/>
      <c r="CW49" s="606"/>
      <c r="CX49" s="606"/>
      <c r="CY49" s="607"/>
      <c r="CZ49" s="608">
        <v>100</v>
      </c>
      <c r="DA49" s="609"/>
      <c r="DB49" s="609"/>
      <c r="DC49" s="610"/>
      <c r="DD49" s="611">
        <v>4214821</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TNfBlshJjI/ee4Pq73TTrR45j3hOb+rEKatCChlKEuGem/VhnQL6szLivwfAUzD2PMHlvPeMMnOiYllzBdisNg==" saltValue="FfoFDYtslPuZ69ffr62ks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5"/>
  <sheetViews>
    <sheetView tabSelected="1" topLeftCell="A52" zoomScale="70" zoomScaleNormal="25" zoomScaleSheetLayoutView="70" workbookViewId="0">
      <selection activeCell="Q66" sqref="Q66:U67"/>
    </sheetView>
  </sheetViews>
  <sheetFormatPr defaultColWidth="0" defaultRowHeight="13" zeroHeight="1" x14ac:dyDescent="0.2"/>
  <cols>
    <col min="1" max="130" width="2.7265625" style="231" customWidth="1"/>
    <col min="131" max="131" width="1.63281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089" t="s">
        <v>353</v>
      </c>
      <c r="B2" s="1089"/>
      <c r="C2" s="1089"/>
      <c r="D2" s="1089"/>
      <c r="E2" s="1089"/>
      <c r="F2" s="1089"/>
      <c r="G2" s="1089"/>
      <c r="H2" s="1089"/>
      <c r="I2" s="1089"/>
      <c r="J2" s="1089"/>
      <c r="K2" s="1089"/>
      <c r="L2" s="1089"/>
      <c r="M2" s="1089"/>
      <c r="N2" s="1089"/>
      <c r="O2" s="1089"/>
      <c r="P2" s="1089"/>
      <c r="Q2" s="1089"/>
      <c r="R2" s="1089"/>
      <c r="S2" s="1089"/>
      <c r="T2" s="1089"/>
      <c r="U2" s="1089"/>
      <c r="V2" s="1089"/>
      <c r="W2" s="1089"/>
      <c r="X2" s="1089"/>
      <c r="Y2" s="1089"/>
      <c r="Z2" s="1089"/>
      <c r="AA2" s="1089"/>
      <c r="AB2" s="1089"/>
      <c r="AC2" s="1089"/>
      <c r="AD2" s="1089"/>
      <c r="AE2" s="1089"/>
      <c r="AF2" s="1089"/>
      <c r="AG2" s="1089"/>
      <c r="AH2" s="1089"/>
      <c r="AI2" s="1089"/>
      <c r="AJ2" s="1089"/>
      <c r="AK2" s="1089"/>
      <c r="AL2" s="1089"/>
      <c r="AM2" s="1089"/>
      <c r="AN2" s="1089"/>
      <c r="AO2" s="1089"/>
      <c r="AP2" s="1089"/>
      <c r="AQ2" s="1089"/>
      <c r="AR2" s="1089"/>
      <c r="AS2" s="1089"/>
      <c r="AT2" s="1089"/>
      <c r="AU2" s="1089"/>
      <c r="AV2" s="1089"/>
      <c r="AW2" s="1089"/>
      <c r="AX2" s="1089"/>
      <c r="AY2" s="1089"/>
      <c r="AZ2" s="1089"/>
      <c r="BA2" s="1089"/>
      <c r="BB2" s="1089"/>
      <c r="BC2" s="1089"/>
      <c r="BD2" s="1089"/>
      <c r="BE2" s="1089"/>
      <c r="BF2" s="1089"/>
      <c r="BG2" s="1089"/>
      <c r="BH2" s="1089"/>
      <c r="BI2" s="1089"/>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0" t="s">
        <v>354</v>
      </c>
      <c r="DK2" s="1091"/>
      <c r="DL2" s="1091"/>
      <c r="DM2" s="1091"/>
      <c r="DN2" s="1091"/>
      <c r="DO2" s="1092"/>
      <c r="DP2" s="228"/>
      <c r="DQ2" s="1090" t="s">
        <v>355</v>
      </c>
      <c r="DR2" s="1091"/>
      <c r="DS2" s="1091"/>
      <c r="DT2" s="1091"/>
      <c r="DU2" s="1091"/>
      <c r="DV2" s="1091"/>
      <c r="DW2" s="1091"/>
      <c r="DX2" s="1091"/>
      <c r="DY2" s="1091"/>
      <c r="DZ2" s="1092"/>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61" t="s">
        <v>356</v>
      </c>
      <c r="B4" s="1061"/>
      <c r="C4" s="1061"/>
      <c r="D4" s="1061"/>
      <c r="E4" s="1061"/>
      <c r="F4" s="1061"/>
      <c r="G4" s="1061"/>
      <c r="H4" s="1061"/>
      <c r="I4" s="1061"/>
      <c r="J4" s="1061"/>
      <c r="K4" s="1061"/>
      <c r="L4" s="1061"/>
      <c r="M4" s="1061"/>
      <c r="N4" s="1061"/>
      <c r="O4" s="1061"/>
      <c r="P4" s="1061"/>
      <c r="Q4" s="1061"/>
      <c r="R4" s="1061"/>
      <c r="S4" s="1061"/>
      <c r="T4" s="1061"/>
      <c r="U4" s="1061"/>
      <c r="V4" s="1061"/>
      <c r="W4" s="1061"/>
      <c r="X4" s="1061"/>
      <c r="Y4" s="1061"/>
      <c r="Z4" s="1061"/>
      <c r="AA4" s="1061"/>
      <c r="AB4" s="1061"/>
      <c r="AC4" s="1061"/>
      <c r="AD4" s="1061"/>
      <c r="AE4" s="1061"/>
      <c r="AF4" s="1061"/>
      <c r="AG4" s="1061"/>
      <c r="AH4" s="1061"/>
      <c r="AI4" s="1061"/>
      <c r="AJ4" s="1061"/>
      <c r="AK4" s="1061"/>
      <c r="AL4" s="1061"/>
      <c r="AM4" s="1061"/>
      <c r="AN4" s="1061"/>
      <c r="AO4" s="1061"/>
      <c r="AP4" s="1061"/>
      <c r="AQ4" s="1061"/>
      <c r="AR4" s="1061"/>
      <c r="AS4" s="1061"/>
      <c r="AT4" s="1061"/>
      <c r="AU4" s="1061"/>
      <c r="AV4" s="1061"/>
      <c r="AW4" s="1061"/>
      <c r="AX4" s="1061"/>
      <c r="AY4" s="1061"/>
      <c r="AZ4" s="232"/>
      <c r="BA4" s="232"/>
      <c r="BB4" s="232"/>
      <c r="BC4" s="232"/>
      <c r="BD4" s="232"/>
      <c r="BE4" s="233"/>
      <c r="BF4" s="233"/>
      <c r="BG4" s="233"/>
      <c r="BH4" s="233"/>
      <c r="BI4" s="233"/>
      <c r="BJ4" s="233"/>
      <c r="BK4" s="233"/>
      <c r="BL4" s="233"/>
      <c r="BM4" s="233"/>
      <c r="BN4" s="233"/>
      <c r="BO4" s="233"/>
      <c r="BP4" s="233"/>
      <c r="BQ4" s="730" t="s">
        <v>357</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2">
      <c r="A5" s="996" t="s">
        <v>358</v>
      </c>
      <c r="B5" s="997"/>
      <c r="C5" s="997"/>
      <c r="D5" s="997"/>
      <c r="E5" s="997"/>
      <c r="F5" s="997"/>
      <c r="G5" s="997"/>
      <c r="H5" s="997"/>
      <c r="I5" s="997"/>
      <c r="J5" s="997"/>
      <c r="K5" s="997"/>
      <c r="L5" s="997"/>
      <c r="M5" s="997"/>
      <c r="N5" s="997"/>
      <c r="O5" s="997"/>
      <c r="P5" s="998"/>
      <c r="Q5" s="1002" t="s">
        <v>359</v>
      </c>
      <c r="R5" s="1003"/>
      <c r="S5" s="1003"/>
      <c r="T5" s="1003"/>
      <c r="U5" s="1004"/>
      <c r="V5" s="1002" t="s">
        <v>360</v>
      </c>
      <c r="W5" s="1003"/>
      <c r="X5" s="1003"/>
      <c r="Y5" s="1003"/>
      <c r="Z5" s="1004"/>
      <c r="AA5" s="1002" t="s">
        <v>361</v>
      </c>
      <c r="AB5" s="1003"/>
      <c r="AC5" s="1003"/>
      <c r="AD5" s="1003"/>
      <c r="AE5" s="1003"/>
      <c r="AF5" s="1093" t="s">
        <v>362</v>
      </c>
      <c r="AG5" s="1003"/>
      <c r="AH5" s="1003"/>
      <c r="AI5" s="1003"/>
      <c r="AJ5" s="1016"/>
      <c r="AK5" s="1003" t="s">
        <v>363</v>
      </c>
      <c r="AL5" s="1003"/>
      <c r="AM5" s="1003"/>
      <c r="AN5" s="1003"/>
      <c r="AO5" s="1004"/>
      <c r="AP5" s="1002" t="s">
        <v>364</v>
      </c>
      <c r="AQ5" s="1003"/>
      <c r="AR5" s="1003"/>
      <c r="AS5" s="1003"/>
      <c r="AT5" s="1004"/>
      <c r="AU5" s="1002" t="s">
        <v>365</v>
      </c>
      <c r="AV5" s="1003"/>
      <c r="AW5" s="1003"/>
      <c r="AX5" s="1003"/>
      <c r="AY5" s="1016"/>
      <c r="AZ5" s="232"/>
      <c r="BA5" s="232"/>
      <c r="BB5" s="232"/>
      <c r="BC5" s="232"/>
      <c r="BD5" s="232"/>
      <c r="BE5" s="233"/>
      <c r="BF5" s="233"/>
      <c r="BG5" s="233"/>
      <c r="BH5" s="233"/>
      <c r="BI5" s="233"/>
      <c r="BJ5" s="233"/>
      <c r="BK5" s="233"/>
      <c r="BL5" s="233"/>
      <c r="BM5" s="233"/>
      <c r="BN5" s="233"/>
      <c r="BO5" s="233"/>
      <c r="BP5" s="233"/>
      <c r="BQ5" s="996" t="s">
        <v>366</v>
      </c>
      <c r="BR5" s="997"/>
      <c r="BS5" s="997"/>
      <c r="BT5" s="997"/>
      <c r="BU5" s="997"/>
      <c r="BV5" s="997"/>
      <c r="BW5" s="997"/>
      <c r="BX5" s="997"/>
      <c r="BY5" s="997"/>
      <c r="BZ5" s="997"/>
      <c r="CA5" s="997"/>
      <c r="CB5" s="997"/>
      <c r="CC5" s="997"/>
      <c r="CD5" s="997"/>
      <c r="CE5" s="997"/>
      <c r="CF5" s="997"/>
      <c r="CG5" s="998"/>
      <c r="CH5" s="1002" t="s">
        <v>367</v>
      </c>
      <c r="CI5" s="1003"/>
      <c r="CJ5" s="1003"/>
      <c r="CK5" s="1003"/>
      <c r="CL5" s="1004"/>
      <c r="CM5" s="1002" t="s">
        <v>368</v>
      </c>
      <c r="CN5" s="1003"/>
      <c r="CO5" s="1003"/>
      <c r="CP5" s="1003"/>
      <c r="CQ5" s="1004"/>
      <c r="CR5" s="1002" t="s">
        <v>369</v>
      </c>
      <c r="CS5" s="1003"/>
      <c r="CT5" s="1003"/>
      <c r="CU5" s="1003"/>
      <c r="CV5" s="1004"/>
      <c r="CW5" s="1002" t="s">
        <v>370</v>
      </c>
      <c r="CX5" s="1003"/>
      <c r="CY5" s="1003"/>
      <c r="CZ5" s="1003"/>
      <c r="DA5" s="1004"/>
      <c r="DB5" s="1002" t="s">
        <v>371</v>
      </c>
      <c r="DC5" s="1003"/>
      <c r="DD5" s="1003"/>
      <c r="DE5" s="1003"/>
      <c r="DF5" s="1004"/>
      <c r="DG5" s="1083" t="s">
        <v>372</v>
      </c>
      <c r="DH5" s="1084"/>
      <c r="DI5" s="1084"/>
      <c r="DJ5" s="1084"/>
      <c r="DK5" s="1085"/>
      <c r="DL5" s="1083" t="s">
        <v>373</v>
      </c>
      <c r="DM5" s="1084"/>
      <c r="DN5" s="1084"/>
      <c r="DO5" s="1084"/>
      <c r="DP5" s="1085"/>
      <c r="DQ5" s="1002" t="s">
        <v>374</v>
      </c>
      <c r="DR5" s="1003"/>
      <c r="DS5" s="1003"/>
      <c r="DT5" s="1003"/>
      <c r="DU5" s="1004"/>
      <c r="DV5" s="1002" t="s">
        <v>365</v>
      </c>
      <c r="DW5" s="1003"/>
      <c r="DX5" s="1003"/>
      <c r="DY5" s="1003"/>
      <c r="DZ5" s="1016"/>
      <c r="EA5" s="234"/>
    </row>
    <row r="6" spans="1:131" s="235" customFormat="1" ht="26.25" customHeight="1" thickBot="1" x14ac:dyDescent="0.25">
      <c r="A6" s="999"/>
      <c r="B6" s="1000"/>
      <c r="C6" s="1000"/>
      <c r="D6" s="1000"/>
      <c r="E6" s="1000"/>
      <c r="F6" s="1000"/>
      <c r="G6" s="1000"/>
      <c r="H6" s="1000"/>
      <c r="I6" s="1000"/>
      <c r="J6" s="1000"/>
      <c r="K6" s="1000"/>
      <c r="L6" s="1000"/>
      <c r="M6" s="1000"/>
      <c r="N6" s="1000"/>
      <c r="O6" s="1000"/>
      <c r="P6" s="1001"/>
      <c r="Q6" s="1005"/>
      <c r="R6" s="1006"/>
      <c r="S6" s="1006"/>
      <c r="T6" s="1006"/>
      <c r="U6" s="1007"/>
      <c r="V6" s="1005"/>
      <c r="W6" s="1006"/>
      <c r="X6" s="1006"/>
      <c r="Y6" s="1006"/>
      <c r="Z6" s="1007"/>
      <c r="AA6" s="1005"/>
      <c r="AB6" s="1006"/>
      <c r="AC6" s="1006"/>
      <c r="AD6" s="1006"/>
      <c r="AE6" s="1006"/>
      <c r="AF6" s="1094"/>
      <c r="AG6" s="1006"/>
      <c r="AH6" s="1006"/>
      <c r="AI6" s="1006"/>
      <c r="AJ6" s="1017"/>
      <c r="AK6" s="1006"/>
      <c r="AL6" s="1006"/>
      <c r="AM6" s="1006"/>
      <c r="AN6" s="1006"/>
      <c r="AO6" s="1007"/>
      <c r="AP6" s="1005"/>
      <c r="AQ6" s="1006"/>
      <c r="AR6" s="1006"/>
      <c r="AS6" s="1006"/>
      <c r="AT6" s="1007"/>
      <c r="AU6" s="1005"/>
      <c r="AV6" s="1006"/>
      <c r="AW6" s="1006"/>
      <c r="AX6" s="1006"/>
      <c r="AY6" s="1017"/>
      <c r="AZ6" s="232"/>
      <c r="BA6" s="232"/>
      <c r="BB6" s="232"/>
      <c r="BC6" s="232"/>
      <c r="BD6" s="232"/>
      <c r="BE6" s="233"/>
      <c r="BF6" s="233"/>
      <c r="BG6" s="233"/>
      <c r="BH6" s="233"/>
      <c r="BI6" s="233"/>
      <c r="BJ6" s="233"/>
      <c r="BK6" s="233"/>
      <c r="BL6" s="233"/>
      <c r="BM6" s="233"/>
      <c r="BN6" s="233"/>
      <c r="BO6" s="233"/>
      <c r="BP6" s="233"/>
      <c r="BQ6" s="999"/>
      <c r="BR6" s="1000"/>
      <c r="BS6" s="1000"/>
      <c r="BT6" s="1000"/>
      <c r="BU6" s="1000"/>
      <c r="BV6" s="1000"/>
      <c r="BW6" s="1000"/>
      <c r="BX6" s="1000"/>
      <c r="BY6" s="1000"/>
      <c r="BZ6" s="1000"/>
      <c r="CA6" s="1000"/>
      <c r="CB6" s="1000"/>
      <c r="CC6" s="1000"/>
      <c r="CD6" s="1000"/>
      <c r="CE6" s="1000"/>
      <c r="CF6" s="1000"/>
      <c r="CG6" s="1001"/>
      <c r="CH6" s="1005"/>
      <c r="CI6" s="1006"/>
      <c r="CJ6" s="1006"/>
      <c r="CK6" s="1006"/>
      <c r="CL6" s="1007"/>
      <c r="CM6" s="1005"/>
      <c r="CN6" s="1006"/>
      <c r="CO6" s="1006"/>
      <c r="CP6" s="1006"/>
      <c r="CQ6" s="1007"/>
      <c r="CR6" s="1005"/>
      <c r="CS6" s="1006"/>
      <c r="CT6" s="1006"/>
      <c r="CU6" s="1006"/>
      <c r="CV6" s="1007"/>
      <c r="CW6" s="1005"/>
      <c r="CX6" s="1006"/>
      <c r="CY6" s="1006"/>
      <c r="CZ6" s="1006"/>
      <c r="DA6" s="1007"/>
      <c r="DB6" s="1005"/>
      <c r="DC6" s="1006"/>
      <c r="DD6" s="1006"/>
      <c r="DE6" s="1006"/>
      <c r="DF6" s="1007"/>
      <c r="DG6" s="1086"/>
      <c r="DH6" s="1087"/>
      <c r="DI6" s="1087"/>
      <c r="DJ6" s="1087"/>
      <c r="DK6" s="1088"/>
      <c r="DL6" s="1086"/>
      <c r="DM6" s="1087"/>
      <c r="DN6" s="1087"/>
      <c r="DO6" s="1087"/>
      <c r="DP6" s="1088"/>
      <c r="DQ6" s="1005"/>
      <c r="DR6" s="1006"/>
      <c r="DS6" s="1006"/>
      <c r="DT6" s="1006"/>
      <c r="DU6" s="1007"/>
      <c r="DV6" s="1005"/>
      <c r="DW6" s="1006"/>
      <c r="DX6" s="1006"/>
      <c r="DY6" s="1006"/>
      <c r="DZ6" s="1017"/>
      <c r="EA6" s="234"/>
    </row>
    <row r="7" spans="1:131" s="235" customFormat="1" ht="26.25" customHeight="1" thickTop="1" x14ac:dyDescent="0.2">
      <c r="A7" s="236">
        <v>1</v>
      </c>
      <c r="B7" s="1049" t="s">
        <v>375</v>
      </c>
      <c r="C7" s="1050"/>
      <c r="D7" s="1050"/>
      <c r="E7" s="1050"/>
      <c r="F7" s="1050"/>
      <c r="G7" s="1050"/>
      <c r="H7" s="1050"/>
      <c r="I7" s="1050"/>
      <c r="J7" s="1050"/>
      <c r="K7" s="1050"/>
      <c r="L7" s="1050"/>
      <c r="M7" s="1050"/>
      <c r="N7" s="1050"/>
      <c r="O7" s="1050"/>
      <c r="P7" s="1051"/>
      <c r="Q7" s="1101">
        <v>6129</v>
      </c>
      <c r="R7" s="1102"/>
      <c r="S7" s="1102"/>
      <c r="T7" s="1102"/>
      <c r="U7" s="1102"/>
      <c r="V7" s="1102">
        <v>5832</v>
      </c>
      <c r="W7" s="1102"/>
      <c r="X7" s="1102"/>
      <c r="Y7" s="1102"/>
      <c r="Z7" s="1102"/>
      <c r="AA7" s="1102">
        <v>298</v>
      </c>
      <c r="AB7" s="1102"/>
      <c r="AC7" s="1102"/>
      <c r="AD7" s="1102"/>
      <c r="AE7" s="1103"/>
      <c r="AF7" s="1104">
        <v>259</v>
      </c>
      <c r="AG7" s="1105"/>
      <c r="AH7" s="1105"/>
      <c r="AI7" s="1105"/>
      <c r="AJ7" s="1106"/>
      <c r="AK7" s="1107">
        <v>177</v>
      </c>
      <c r="AL7" s="1108"/>
      <c r="AM7" s="1108"/>
      <c r="AN7" s="1108"/>
      <c r="AO7" s="1108"/>
      <c r="AP7" s="1108">
        <v>6812</v>
      </c>
      <c r="AQ7" s="1108"/>
      <c r="AR7" s="1108"/>
      <c r="AS7" s="1108"/>
      <c r="AT7" s="1108"/>
      <c r="AU7" s="1109"/>
      <c r="AV7" s="1109"/>
      <c r="AW7" s="1109"/>
      <c r="AX7" s="1109"/>
      <c r="AY7" s="1110"/>
      <c r="AZ7" s="232"/>
      <c r="BA7" s="232"/>
      <c r="BB7" s="232"/>
      <c r="BC7" s="232"/>
      <c r="BD7" s="232"/>
      <c r="BE7" s="233"/>
      <c r="BF7" s="233"/>
      <c r="BG7" s="233"/>
      <c r="BH7" s="233"/>
      <c r="BI7" s="233"/>
      <c r="BJ7" s="233"/>
      <c r="BK7" s="233"/>
      <c r="BL7" s="233"/>
      <c r="BM7" s="233"/>
      <c r="BN7" s="233"/>
      <c r="BO7" s="233"/>
      <c r="BP7" s="233"/>
      <c r="BQ7" s="236">
        <v>1</v>
      </c>
      <c r="BR7" s="237"/>
      <c r="BS7" s="1098"/>
      <c r="BT7" s="1099"/>
      <c r="BU7" s="1099"/>
      <c r="BV7" s="1099"/>
      <c r="BW7" s="1099"/>
      <c r="BX7" s="1099"/>
      <c r="BY7" s="1099"/>
      <c r="BZ7" s="1099"/>
      <c r="CA7" s="1099"/>
      <c r="CB7" s="1099"/>
      <c r="CC7" s="1099"/>
      <c r="CD7" s="1099"/>
      <c r="CE7" s="1099"/>
      <c r="CF7" s="1099"/>
      <c r="CG7" s="1111"/>
      <c r="CH7" s="1095"/>
      <c r="CI7" s="1096"/>
      <c r="CJ7" s="1096"/>
      <c r="CK7" s="1096"/>
      <c r="CL7" s="1097"/>
      <c r="CM7" s="1095"/>
      <c r="CN7" s="1096"/>
      <c r="CO7" s="1096"/>
      <c r="CP7" s="1096"/>
      <c r="CQ7" s="1097"/>
      <c r="CR7" s="1095"/>
      <c r="CS7" s="1096"/>
      <c r="CT7" s="1096"/>
      <c r="CU7" s="1096"/>
      <c r="CV7" s="1097"/>
      <c r="CW7" s="1095"/>
      <c r="CX7" s="1096"/>
      <c r="CY7" s="1096"/>
      <c r="CZ7" s="1096"/>
      <c r="DA7" s="1097"/>
      <c r="DB7" s="1095"/>
      <c r="DC7" s="1096"/>
      <c r="DD7" s="1096"/>
      <c r="DE7" s="1096"/>
      <c r="DF7" s="1097"/>
      <c r="DG7" s="1095"/>
      <c r="DH7" s="1096"/>
      <c r="DI7" s="1096"/>
      <c r="DJ7" s="1096"/>
      <c r="DK7" s="1097"/>
      <c r="DL7" s="1095"/>
      <c r="DM7" s="1096"/>
      <c r="DN7" s="1096"/>
      <c r="DO7" s="1096"/>
      <c r="DP7" s="1097"/>
      <c r="DQ7" s="1095"/>
      <c r="DR7" s="1096"/>
      <c r="DS7" s="1096"/>
      <c r="DT7" s="1096"/>
      <c r="DU7" s="1097"/>
      <c r="DV7" s="1098"/>
      <c r="DW7" s="1099"/>
      <c r="DX7" s="1099"/>
      <c r="DY7" s="1099"/>
      <c r="DZ7" s="1100"/>
      <c r="EA7" s="234"/>
    </row>
    <row r="8" spans="1:131" s="235" customFormat="1" ht="26.25" customHeight="1" x14ac:dyDescent="0.2">
      <c r="A8" s="238">
        <v>2</v>
      </c>
      <c r="B8" s="1032"/>
      <c r="C8" s="1033"/>
      <c r="D8" s="1033"/>
      <c r="E8" s="1033"/>
      <c r="F8" s="1033"/>
      <c r="G8" s="1033"/>
      <c r="H8" s="1033"/>
      <c r="I8" s="1033"/>
      <c r="J8" s="1033"/>
      <c r="K8" s="1033"/>
      <c r="L8" s="1033"/>
      <c r="M8" s="1033"/>
      <c r="N8" s="1033"/>
      <c r="O8" s="1033"/>
      <c r="P8" s="1034"/>
      <c r="Q8" s="1040"/>
      <c r="R8" s="1041"/>
      <c r="S8" s="1041"/>
      <c r="T8" s="1041"/>
      <c r="U8" s="1041"/>
      <c r="V8" s="1041"/>
      <c r="W8" s="1041"/>
      <c r="X8" s="1041"/>
      <c r="Y8" s="1041"/>
      <c r="Z8" s="1041"/>
      <c r="AA8" s="1041"/>
      <c r="AB8" s="1041"/>
      <c r="AC8" s="1041"/>
      <c r="AD8" s="1041"/>
      <c r="AE8" s="1042"/>
      <c r="AF8" s="1037"/>
      <c r="AG8" s="1038"/>
      <c r="AH8" s="1038"/>
      <c r="AI8" s="1038"/>
      <c r="AJ8" s="1039"/>
      <c r="AK8" s="1079"/>
      <c r="AL8" s="1080"/>
      <c r="AM8" s="1080"/>
      <c r="AN8" s="1080"/>
      <c r="AO8" s="1080"/>
      <c r="AP8" s="1080"/>
      <c r="AQ8" s="1080"/>
      <c r="AR8" s="1080"/>
      <c r="AS8" s="1080"/>
      <c r="AT8" s="1080"/>
      <c r="AU8" s="1081"/>
      <c r="AV8" s="1081"/>
      <c r="AW8" s="1081"/>
      <c r="AX8" s="1081"/>
      <c r="AY8" s="1082"/>
      <c r="AZ8" s="232"/>
      <c r="BA8" s="232"/>
      <c r="BB8" s="232"/>
      <c r="BC8" s="232"/>
      <c r="BD8" s="232"/>
      <c r="BE8" s="233"/>
      <c r="BF8" s="233"/>
      <c r="BG8" s="233"/>
      <c r="BH8" s="233"/>
      <c r="BI8" s="233"/>
      <c r="BJ8" s="233"/>
      <c r="BK8" s="233"/>
      <c r="BL8" s="233"/>
      <c r="BM8" s="233"/>
      <c r="BN8" s="233"/>
      <c r="BO8" s="233"/>
      <c r="BP8" s="233"/>
      <c r="BQ8" s="238">
        <v>2</v>
      </c>
      <c r="BR8" s="239"/>
      <c r="BS8" s="993"/>
      <c r="BT8" s="994"/>
      <c r="BU8" s="994"/>
      <c r="BV8" s="994"/>
      <c r="BW8" s="994"/>
      <c r="BX8" s="994"/>
      <c r="BY8" s="994"/>
      <c r="BZ8" s="994"/>
      <c r="CA8" s="994"/>
      <c r="CB8" s="994"/>
      <c r="CC8" s="994"/>
      <c r="CD8" s="994"/>
      <c r="CE8" s="994"/>
      <c r="CF8" s="994"/>
      <c r="CG8" s="1015"/>
      <c r="CH8" s="990"/>
      <c r="CI8" s="991"/>
      <c r="CJ8" s="991"/>
      <c r="CK8" s="991"/>
      <c r="CL8" s="992"/>
      <c r="CM8" s="990"/>
      <c r="CN8" s="991"/>
      <c r="CO8" s="991"/>
      <c r="CP8" s="991"/>
      <c r="CQ8" s="992"/>
      <c r="CR8" s="990"/>
      <c r="CS8" s="991"/>
      <c r="CT8" s="991"/>
      <c r="CU8" s="991"/>
      <c r="CV8" s="992"/>
      <c r="CW8" s="990"/>
      <c r="CX8" s="991"/>
      <c r="CY8" s="991"/>
      <c r="CZ8" s="991"/>
      <c r="DA8" s="992"/>
      <c r="DB8" s="990"/>
      <c r="DC8" s="991"/>
      <c r="DD8" s="991"/>
      <c r="DE8" s="991"/>
      <c r="DF8" s="992"/>
      <c r="DG8" s="990"/>
      <c r="DH8" s="991"/>
      <c r="DI8" s="991"/>
      <c r="DJ8" s="991"/>
      <c r="DK8" s="992"/>
      <c r="DL8" s="990"/>
      <c r="DM8" s="991"/>
      <c r="DN8" s="991"/>
      <c r="DO8" s="991"/>
      <c r="DP8" s="992"/>
      <c r="DQ8" s="990"/>
      <c r="DR8" s="991"/>
      <c r="DS8" s="991"/>
      <c r="DT8" s="991"/>
      <c r="DU8" s="992"/>
      <c r="DV8" s="993"/>
      <c r="DW8" s="994"/>
      <c r="DX8" s="994"/>
      <c r="DY8" s="994"/>
      <c r="DZ8" s="995"/>
      <c r="EA8" s="234"/>
    </row>
    <row r="9" spans="1:131" s="235" customFormat="1" ht="26.25" customHeight="1" x14ac:dyDescent="0.2">
      <c r="A9" s="238">
        <v>3</v>
      </c>
      <c r="B9" s="1032"/>
      <c r="C9" s="1033"/>
      <c r="D9" s="1033"/>
      <c r="E9" s="1033"/>
      <c r="F9" s="1033"/>
      <c r="G9" s="1033"/>
      <c r="H9" s="1033"/>
      <c r="I9" s="1033"/>
      <c r="J9" s="1033"/>
      <c r="K9" s="1033"/>
      <c r="L9" s="1033"/>
      <c r="M9" s="1033"/>
      <c r="N9" s="1033"/>
      <c r="O9" s="1033"/>
      <c r="P9" s="1034"/>
      <c r="Q9" s="1040"/>
      <c r="R9" s="1041"/>
      <c r="S9" s="1041"/>
      <c r="T9" s="1041"/>
      <c r="U9" s="1041"/>
      <c r="V9" s="1041"/>
      <c r="W9" s="1041"/>
      <c r="X9" s="1041"/>
      <c r="Y9" s="1041"/>
      <c r="Z9" s="1041"/>
      <c r="AA9" s="1041"/>
      <c r="AB9" s="1041"/>
      <c r="AC9" s="1041"/>
      <c r="AD9" s="1041"/>
      <c r="AE9" s="1042"/>
      <c r="AF9" s="1037"/>
      <c r="AG9" s="1038"/>
      <c r="AH9" s="1038"/>
      <c r="AI9" s="1038"/>
      <c r="AJ9" s="1039"/>
      <c r="AK9" s="1079"/>
      <c r="AL9" s="1080"/>
      <c r="AM9" s="1080"/>
      <c r="AN9" s="1080"/>
      <c r="AO9" s="1080"/>
      <c r="AP9" s="1080"/>
      <c r="AQ9" s="1080"/>
      <c r="AR9" s="1080"/>
      <c r="AS9" s="1080"/>
      <c r="AT9" s="1080"/>
      <c r="AU9" s="1081"/>
      <c r="AV9" s="1081"/>
      <c r="AW9" s="1081"/>
      <c r="AX9" s="1081"/>
      <c r="AY9" s="1082"/>
      <c r="AZ9" s="232"/>
      <c r="BA9" s="232"/>
      <c r="BB9" s="232"/>
      <c r="BC9" s="232"/>
      <c r="BD9" s="232"/>
      <c r="BE9" s="233"/>
      <c r="BF9" s="233"/>
      <c r="BG9" s="233"/>
      <c r="BH9" s="233"/>
      <c r="BI9" s="233"/>
      <c r="BJ9" s="233"/>
      <c r="BK9" s="233"/>
      <c r="BL9" s="233"/>
      <c r="BM9" s="233"/>
      <c r="BN9" s="233"/>
      <c r="BO9" s="233"/>
      <c r="BP9" s="233"/>
      <c r="BQ9" s="238">
        <v>3</v>
      </c>
      <c r="BR9" s="239"/>
      <c r="BS9" s="993"/>
      <c r="BT9" s="994"/>
      <c r="BU9" s="994"/>
      <c r="BV9" s="994"/>
      <c r="BW9" s="994"/>
      <c r="BX9" s="994"/>
      <c r="BY9" s="994"/>
      <c r="BZ9" s="994"/>
      <c r="CA9" s="994"/>
      <c r="CB9" s="994"/>
      <c r="CC9" s="994"/>
      <c r="CD9" s="994"/>
      <c r="CE9" s="994"/>
      <c r="CF9" s="994"/>
      <c r="CG9" s="1015"/>
      <c r="CH9" s="990"/>
      <c r="CI9" s="991"/>
      <c r="CJ9" s="991"/>
      <c r="CK9" s="991"/>
      <c r="CL9" s="992"/>
      <c r="CM9" s="990"/>
      <c r="CN9" s="991"/>
      <c r="CO9" s="991"/>
      <c r="CP9" s="991"/>
      <c r="CQ9" s="992"/>
      <c r="CR9" s="990"/>
      <c r="CS9" s="991"/>
      <c r="CT9" s="991"/>
      <c r="CU9" s="991"/>
      <c r="CV9" s="992"/>
      <c r="CW9" s="990"/>
      <c r="CX9" s="991"/>
      <c r="CY9" s="991"/>
      <c r="CZ9" s="991"/>
      <c r="DA9" s="992"/>
      <c r="DB9" s="990"/>
      <c r="DC9" s="991"/>
      <c r="DD9" s="991"/>
      <c r="DE9" s="991"/>
      <c r="DF9" s="992"/>
      <c r="DG9" s="990"/>
      <c r="DH9" s="991"/>
      <c r="DI9" s="991"/>
      <c r="DJ9" s="991"/>
      <c r="DK9" s="992"/>
      <c r="DL9" s="990"/>
      <c r="DM9" s="991"/>
      <c r="DN9" s="991"/>
      <c r="DO9" s="991"/>
      <c r="DP9" s="992"/>
      <c r="DQ9" s="990"/>
      <c r="DR9" s="991"/>
      <c r="DS9" s="991"/>
      <c r="DT9" s="991"/>
      <c r="DU9" s="992"/>
      <c r="DV9" s="993"/>
      <c r="DW9" s="994"/>
      <c r="DX9" s="994"/>
      <c r="DY9" s="994"/>
      <c r="DZ9" s="995"/>
      <c r="EA9" s="234"/>
    </row>
    <row r="10" spans="1:131" s="235" customFormat="1" ht="26.25" customHeight="1" x14ac:dyDescent="0.2">
      <c r="A10" s="238">
        <v>4</v>
      </c>
      <c r="B10" s="1032"/>
      <c r="C10" s="1033"/>
      <c r="D10" s="1033"/>
      <c r="E10" s="1033"/>
      <c r="F10" s="1033"/>
      <c r="G10" s="1033"/>
      <c r="H10" s="1033"/>
      <c r="I10" s="1033"/>
      <c r="J10" s="1033"/>
      <c r="K10" s="1033"/>
      <c r="L10" s="1033"/>
      <c r="M10" s="1033"/>
      <c r="N10" s="1033"/>
      <c r="O10" s="1033"/>
      <c r="P10" s="1034"/>
      <c r="Q10" s="1040"/>
      <c r="R10" s="1041"/>
      <c r="S10" s="1041"/>
      <c r="T10" s="1041"/>
      <c r="U10" s="1041"/>
      <c r="V10" s="1041"/>
      <c r="W10" s="1041"/>
      <c r="X10" s="1041"/>
      <c r="Y10" s="1041"/>
      <c r="Z10" s="1041"/>
      <c r="AA10" s="1041"/>
      <c r="AB10" s="1041"/>
      <c r="AC10" s="1041"/>
      <c r="AD10" s="1041"/>
      <c r="AE10" s="1042"/>
      <c r="AF10" s="1037"/>
      <c r="AG10" s="1038"/>
      <c r="AH10" s="1038"/>
      <c r="AI10" s="1038"/>
      <c r="AJ10" s="1039"/>
      <c r="AK10" s="1079"/>
      <c r="AL10" s="1080"/>
      <c r="AM10" s="1080"/>
      <c r="AN10" s="1080"/>
      <c r="AO10" s="1080"/>
      <c r="AP10" s="1080"/>
      <c r="AQ10" s="1080"/>
      <c r="AR10" s="1080"/>
      <c r="AS10" s="1080"/>
      <c r="AT10" s="1080"/>
      <c r="AU10" s="1081"/>
      <c r="AV10" s="1081"/>
      <c r="AW10" s="1081"/>
      <c r="AX10" s="1081"/>
      <c r="AY10" s="1082"/>
      <c r="AZ10" s="232"/>
      <c r="BA10" s="232"/>
      <c r="BB10" s="232"/>
      <c r="BC10" s="232"/>
      <c r="BD10" s="232"/>
      <c r="BE10" s="233"/>
      <c r="BF10" s="233"/>
      <c r="BG10" s="233"/>
      <c r="BH10" s="233"/>
      <c r="BI10" s="233"/>
      <c r="BJ10" s="233"/>
      <c r="BK10" s="233"/>
      <c r="BL10" s="233"/>
      <c r="BM10" s="233"/>
      <c r="BN10" s="233"/>
      <c r="BO10" s="233"/>
      <c r="BP10" s="233"/>
      <c r="BQ10" s="238">
        <v>4</v>
      </c>
      <c r="BR10" s="239"/>
      <c r="BS10" s="993"/>
      <c r="BT10" s="994"/>
      <c r="BU10" s="994"/>
      <c r="BV10" s="994"/>
      <c r="BW10" s="994"/>
      <c r="BX10" s="994"/>
      <c r="BY10" s="994"/>
      <c r="BZ10" s="994"/>
      <c r="CA10" s="994"/>
      <c r="CB10" s="994"/>
      <c r="CC10" s="994"/>
      <c r="CD10" s="994"/>
      <c r="CE10" s="994"/>
      <c r="CF10" s="994"/>
      <c r="CG10" s="1015"/>
      <c r="CH10" s="990"/>
      <c r="CI10" s="991"/>
      <c r="CJ10" s="991"/>
      <c r="CK10" s="991"/>
      <c r="CL10" s="992"/>
      <c r="CM10" s="990"/>
      <c r="CN10" s="991"/>
      <c r="CO10" s="991"/>
      <c r="CP10" s="991"/>
      <c r="CQ10" s="992"/>
      <c r="CR10" s="990"/>
      <c r="CS10" s="991"/>
      <c r="CT10" s="991"/>
      <c r="CU10" s="991"/>
      <c r="CV10" s="992"/>
      <c r="CW10" s="990"/>
      <c r="CX10" s="991"/>
      <c r="CY10" s="991"/>
      <c r="CZ10" s="991"/>
      <c r="DA10" s="992"/>
      <c r="DB10" s="990"/>
      <c r="DC10" s="991"/>
      <c r="DD10" s="991"/>
      <c r="DE10" s="991"/>
      <c r="DF10" s="992"/>
      <c r="DG10" s="990"/>
      <c r="DH10" s="991"/>
      <c r="DI10" s="991"/>
      <c r="DJ10" s="991"/>
      <c r="DK10" s="992"/>
      <c r="DL10" s="990"/>
      <c r="DM10" s="991"/>
      <c r="DN10" s="991"/>
      <c r="DO10" s="991"/>
      <c r="DP10" s="992"/>
      <c r="DQ10" s="990"/>
      <c r="DR10" s="991"/>
      <c r="DS10" s="991"/>
      <c r="DT10" s="991"/>
      <c r="DU10" s="992"/>
      <c r="DV10" s="993"/>
      <c r="DW10" s="994"/>
      <c r="DX10" s="994"/>
      <c r="DY10" s="994"/>
      <c r="DZ10" s="995"/>
      <c r="EA10" s="234"/>
    </row>
    <row r="11" spans="1:131" s="235" customFormat="1" ht="26.25" customHeight="1" x14ac:dyDescent="0.2">
      <c r="A11" s="238">
        <v>5</v>
      </c>
      <c r="B11" s="1032"/>
      <c r="C11" s="1033"/>
      <c r="D11" s="1033"/>
      <c r="E11" s="1033"/>
      <c r="F11" s="1033"/>
      <c r="G11" s="1033"/>
      <c r="H11" s="1033"/>
      <c r="I11" s="1033"/>
      <c r="J11" s="1033"/>
      <c r="K11" s="1033"/>
      <c r="L11" s="1033"/>
      <c r="M11" s="1033"/>
      <c r="N11" s="1033"/>
      <c r="O11" s="1033"/>
      <c r="P11" s="1034"/>
      <c r="Q11" s="1040"/>
      <c r="R11" s="1041"/>
      <c r="S11" s="1041"/>
      <c r="T11" s="1041"/>
      <c r="U11" s="1041"/>
      <c r="V11" s="1041"/>
      <c r="W11" s="1041"/>
      <c r="X11" s="1041"/>
      <c r="Y11" s="1041"/>
      <c r="Z11" s="1041"/>
      <c r="AA11" s="1041"/>
      <c r="AB11" s="1041"/>
      <c r="AC11" s="1041"/>
      <c r="AD11" s="1041"/>
      <c r="AE11" s="1042"/>
      <c r="AF11" s="1037"/>
      <c r="AG11" s="1038"/>
      <c r="AH11" s="1038"/>
      <c r="AI11" s="1038"/>
      <c r="AJ11" s="1039"/>
      <c r="AK11" s="1079"/>
      <c r="AL11" s="1080"/>
      <c r="AM11" s="1080"/>
      <c r="AN11" s="1080"/>
      <c r="AO11" s="1080"/>
      <c r="AP11" s="1080"/>
      <c r="AQ11" s="1080"/>
      <c r="AR11" s="1080"/>
      <c r="AS11" s="1080"/>
      <c r="AT11" s="1080"/>
      <c r="AU11" s="1081"/>
      <c r="AV11" s="1081"/>
      <c r="AW11" s="1081"/>
      <c r="AX11" s="1081"/>
      <c r="AY11" s="1082"/>
      <c r="AZ11" s="232"/>
      <c r="BA11" s="232"/>
      <c r="BB11" s="232"/>
      <c r="BC11" s="232"/>
      <c r="BD11" s="232"/>
      <c r="BE11" s="233"/>
      <c r="BF11" s="233"/>
      <c r="BG11" s="233"/>
      <c r="BH11" s="233"/>
      <c r="BI11" s="233"/>
      <c r="BJ11" s="233"/>
      <c r="BK11" s="233"/>
      <c r="BL11" s="233"/>
      <c r="BM11" s="233"/>
      <c r="BN11" s="233"/>
      <c r="BO11" s="233"/>
      <c r="BP11" s="233"/>
      <c r="BQ11" s="238">
        <v>5</v>
      </c>
      <c r="BR11" s="239"/>
      <c r="BS11" s="993"/>
      <c r="BT11" s="994"/>
      <c r="BU11" s="994"/>
      <c r="BV11" s="994"/>
      <c r="BW11" s="994"/>
      <c r="BX11" s="994"/>
      <c r="BY11" s="994"/>
      <c r="BZ11" s="994"/>
      <c r="CA11" s="994"/>
      <c r="CB11" s="994"/>
      <c r="CC11" s="994"/>
      <c r="CD11" s="994"/>
      <c r="CE11" s="994"/>
      <c r="CF11" s="994"/>
      <c r="CG11" s="1015"/>
      <c r="CH11" s="990"/>
      <c r="CI11" s="991"/>
      <c r="CJ11" s="991"/>
      <c r="CK11" s="991"/>
      <c r="CL11" s="992"/>
      <c r="CM11" s="990"/>
      <c r="CN11" s="991"/>
      <c r="CO11" s="991"/>
      <c r="CP11" s="991"/>
      <c r="CQ11" s="992"/>
      <c r="CR11" s="990"/>
      <c r="CS11" s="991"/>
      <c r="CT11" s="991"/>
      <c r="CU11" s="991"/>
      <c r="CV11" s="992"/>
      <c r="CW11" s="990"/>
      <c r="CX11" s="991"/>
      <c r="CY11" s="991"/>
      <c r="CZ11" s="991"/>
      <c r="DA11" s="992"/>
      <c r="DB11" s="990"/>
      <c r="DC11" s="991"/>
      <c r="DD11" s="991"/>
      <c r="DE11" s="991"/>
      <c r="DF11" s="992"/>
      <c r="DG11" s="990"/>
      <c r="DH11" s="991"/>
      <c r="DI11" s="991"/>
      <c r="DJ11" s="991"/>
      <c r="DK11" s="992"/>
      <c r="DL11" s="990"/>
      <c r="DM11" s="991"/>
      <c r="DN11" s="991"/>
      <c r="DO11" s="991"/>
      <c r="DP11" s="992"/>
      <c r="DQ11" s="990"/>
      <c r="DR11" s="991"/>
      <c r="DS11" s="991"/>
      <c r="DT11" s="991"/>
      <c r="DU11" s="992"/>
      <c r="DV11" s="993"/>
      <c r="DW11" s="994"/>
      <c r="DX11" s="994"/>
      <c r="DY11" s="994"/>
      <c r="DZ11" s="995"/>
      <c r="EA11" s="234"/>
    </row>
    <row r="12" spans="1:131" s="235" customFormat="1" ht="26.25" customHeight="1" x14ac:dyDescent="0.2">
      <c r="A12" s="238">
        <v>6</v>
      </c>
      <c r="B12" s="1032"/>
      <c r="C12" s="1033"/>
      <c r="D12" s="1033"/>
      <c r="E12" s="1033"/>
      <c r="F12" s="1033"/>
      <c r="G12" s="1033"/>
      <c r="H12" s="1033"/>
      <c r="I12" s="1033"/>
      <c r="J12" s="1033"/>
      <c r="K12" s="1033"/>
      <c r="L12" s="1033"/>
      <c r="M12" s="1033"/>
      <c r="N12" s="1033"/>
      <c r="O12" s="1033"/>
      <c r="P12" s="1034"/>
      <c r="Q12" s="1040"/>
      <c r="R12" s="1041"/>
      <c r="S12" s="1041"/>
      <c r="T12" s="1041"/>
      <c r="U12" s="1041"/>
      <c r="V12" s="1041"/>
      <c r="W12" s="1041"/>
      <c r="X12" s="1041"/>
      <c r="Y12" s="1041"/>
      <c r="Z12" s="1041"/>
      <c r="AA12" s="1041"/>
      <c r="AB12" s="1041"/>
      <c r="AC12" s="1041"/>
      <c r="AD12" s="1041"/>
      <c r="AE12" s="1042"/>
      <c r="AF12" s="1037"/>
      <c r="AG12" s="1038"/>
      <c r="AH12" s="1038"/>
      <c r="AI12" s="1038"/>
      <c r="AJ12" s="1039"/>
      <c r="AK12" s="1079"/>
      <c r="AL12" s="1080"/>
      <c r="AM12" s="1080"/>
      <c r="AN12" s="1080"/>
      <c r="AO12" s="1080"/>
      <c r="AP12" s="1080"/>
      <c r="AQ12" s="1080"/>
      <c r="AR12" s="1080"/>
      <c r="AS12" s="1080"/>
      <c r="AT12" s="1080"/>
      <c r="AU12" s="1081"/>
      <c r="AV12" s="1081"/>
      <c r="AW12" s="1081"/>
      <c r="AX12" s="1081"/>
      <c r="AY12" s="1082"/>
      <c r="AZ12" s="232"/>
      <c r="BA12" s="232"/>
      <c r="BB12" s="232"/>
      <c r="BC12" s="232"/>
      <c r="BD12" s="232"/>
      <c r="BE12" s="233"/>
      <c r="BF12" s="233"/>
      <c r="BG12" s="233"/>
      <c r="BH12" s="233"/>
      <c r="BI12" s="233"/>
      <c r="BJ12" s="233"/>
      <c r="BK12" s="233"/>
      <c r="BL12" s="233"/>
      <c r="BM12" s="233"/>
      <c r="BN12" s="233"/>
      <c r="BO12" s="233"/>
      <c r="BP12" s="233"/>
      <c r="BQ12" s="238">
        <v>6</v>
      </c>
      <c r="BR12" s="239"/>
      <c r="BS12" s="993"/>
      <c r="BT12" s="994"/>
      <c r="BU12" s="994"/>
      <c r="BV12" s="994"/>
      <c r="BW12" s="994"/>
      <c r="BX12" s="994"/>
      <c r="BY12" s="994"/>
      <c r="BZ12" s="994"/>
      <c r="CA12" s="994"/>
      <c r="CB12" s="994"/>
      <c r="CC12" s="994"/>
      <c r="CD12" s="994"/>
      <c r="CE12" s="994"/>
      <c r="CF12" s="994"/>
      <c r="CG12" s="1015"/>
      <c r="CH12" s="990"/>
      <c r="CI12" s="991"/>
      <c r="CJ12" s="991"/>
      <c r="CK12" s="991"/>
      <c r="CL12" s="992"/>
      <c r="CM12" s="990"/>
      <c r="CN12" s="991"/>
      <c r="CO12" s="991"/>
      <c r="CP12" s="991"/>
      <c r="CQ12" s="992"/>
      <c r="CR12" s="990"/>
      <c r="CS12" s="991"/>
      <c r="CT12" s="991"/>
      <c r="CU12" s="991"/>
      <c r="CV12" s="992"/>
      <c r="CW12" s="990"/>
      <c r="CX12" s="991"/>
      <c r="CY12" s="991"/>
      <c r="CZ12" s="991"/>
      <c r="DA12" s="992"/>
      <c r="DB12" s="990"/>
      <c r="DC12" s="991"/>
      <c r="DD12" s="991"/>
      <c r="DE12" s="991"/>
      <c r="DF12" s="992"/>
      <c r="DG12" s="990"/>
      <c r="DH12" s="991"/>
      <c r="DI12" s="991"/>
      <c r="DJ12" s="991"/>
      <c r="DK12" s="992"/>
      <c r="DL12" s="990"/>
      <c r="DM12" s="991"/>
      <c r="DN12" s="991"/>
      <c r="DO12" s="991"/>
      <c r="DP12" s="992"/>
      <c r="DQ12" s="990"/>
      <c r="DR12" s="991"/>
      <c r="DS12" s="991"/>
      <c r="DT12" s="991"/>
      <c r="DU12" s="992"/>
      <c r="DV12" s="993"/>
      <c r="DW12" s="994"/>
      <c r="DX12" s="994"/>
      <c r="DY12" s="994"/>
      <c r="DZ12" s="995"/>
      <c r="EA12" s="234"/>
    </row>
    <row r="13" spans="1:131" s="235" customFormat="1" ht="26.25" customHeight="1" x14ac:dyDescent="0.2">
      <c r="A13" s="238">
        <v>7</v>
      </c>
      <c r="B13" s="1032"/>
      <c r="C13" s="1033"/>
      <c r="D13" s="1033"/>
      <c r="E13" s="1033"/>
      <c r="F13" s="1033"/>
      <c r="G13" s="1033"/>
      <c r="H13" s="1033"/>
      <c r="I13" s="1033"/>
      <c r="J13" s="1033"/>
      <c r="K13" s="1033"/>
      <c r="L13" s="1033"/>
      <c r="M13" s="1033"/>
      <c r="N13" s="1033"/>
      <c r="O13" s="1033"/>
      <c r="P13" s="1034"/>
      <c r="Q13" s="1040"/>
      <c r="R13" s="1041"/>
      <c r="S13" s="1041"/>
      <c r="T13" s="1041"/>
      <c r="U13" s="1041"/>
      <c r="V13" s="1041"/>
      <c r="W13" s="1041"/>
      <c r="X13" s="1041"/>
      <c r="Y13" s="1041"/>
      <c r="Z13" s="1041"/>
      <c r="AA13" s="1041"/>
      <c r="AB13" s="1041"/>
      <c r="AC13" s="1041"/>
      <c r="AD13" s="1041"/>
      <c r="AE13" s="1042"/>
      <c r="AF13" s="1037"/>
      <c r="AG13" s="1038"/>
      <c r="AH13" s="1038"/>
      <c r="AI13" s="1038"/>
      <c r="AJ13" s="1039"/>
      <c r="AK13" s="1079"/>
      <c r="AL13" s="1080"/>
      <c r="AM13" s="1080"/>
      <c r="AN13" s="1080"/>
      <c r="AO13" s="1080"/>
      <c r="AP13" s="1080"/>
      <c r="AQ13" s="1080"/>
      <c r="AR13" s="1080"/>
      <c r="AS13" s="1080"/>
      <c r="AT13" s="1080"/>
      <c r="AU13" s="1081"/>
      <c r="AV13" s="1081"/>
      <c r="AW13" s="1081"/>
      <c r="AX13" s="1081"/>
      <c r="AY13" s="1082"/>
      <c r="AZ13" s="232"/>
      <c r="BA13" s="232"/>
      <c r="BB13" s="232"/>
      <c r="BC13" s="232"/>
      <c r="BD13" s="232"/>
      <c r="BE13" s="233"/>
      <c r="BF13" s="233"/>
      <c r="BG13" s="233"/>
      <c r="BH13" s="233"/>
      <c r="BI13" s="233"/>
      <c r="BJ13" s="233"/>
      <c r="BK13" s="233"/>
      <c r="BL13" s="233"/>
      <c r="BM13" s="233"/>
      <c r="BN13" s="233"/>
      <c r="BO13" s="233"/>
      <c r="BP13" s="233"/>
      <c r="BQ13" s="238">
        <v>7</v>
      </c>
      <c r="BR13" s="239"/>
      <c r="BS13" s="993"/>
      <c r="BT13" s="994"/>
      <c r="BU13" s="994"/>
      <c r="BV13" s="994"/>
      <c r="BW13" s="994"/>
      <c r="BX13" s="994"/>
      <c r="BY13" s="994"/>
      <c r="BZ13" s="994"/>
      <c r="CA13" s="994"/>
      <c r="CB13" s="994"/>
      <c r="CC13" s="994"/>
      <c r="CD13" s="994"/>
      <c r="CE13" s="994"/>
      <c r="CF13" s="994"/>
      <c r="CG13" s="1015"/>
      <c r="CH13" s="990"/>
      <c r="CI13" s="991"/>
      <c r="CJ13" s="991"/>
      <c r="CK13" s="991"/>
      <c r="CL13" s="992"/>
      <c r="CM13" s="990"/>
      <c r="CN13" s="991"/>
      <c r="CO13" s="991"/>
      <c r="CP13" s="991"/>
      <c r="CQ13" s="992"/>
      <c r="CR13" s="990"/>
      <c r="CS13" s="991"/>
      <c r="CT13" s="991"/>
      <c r="CU13" s="991"/>
      <c r="CV13" s="992"/>
      <c r="CW13" s="990"/>
      <c r="CX13" s="991"/>
      <c r="CY13" s="991"/>
      <c r="CZ13" s="991"/>
      <c r="DA13" s="992"/>
      <c r="DB13" s="990"/>
      <c r="DC13" s="991"/>
      <c r="DD13" s="991"/>
      <c r="DE13" s="991"/>
      <c r="DF13" s="992"/>
      <c r="DG13" s="990"/>
      <c r="DH13" s="991"/>
      <c r="DI13" s="991"/>
      <c r="DJ13" s="991"/>
      <c r="DK13" s="992"/>
      <c r="DL13" s="990"/>
      <c r="DM13" s="991"/>
      <c r="DN13" s="991"/>
      <c r="DO13" s="991"/>
      <c r="DP13" s="992"/>
      <c r="DQ13" s="990"/>
      <c r="DR13" s="991"/>
      <c r="DS13" s="991"/>
      <c r="DT13" s="991"/>
      <c r="DU13" s="992"/>
      <c r="DV13" s="993"/>
      <c r="DW13" s="994"/>
      <c r="DX13" s="994"/>
      <c r="DY13" s="994"/>
      <c r="DZ13" s="995"/>
      <c r="EA13" s="234"/>
    </row>
    <row r="14" spans="1:131" s="235" customFormat="1" ht="26.25" customHeight="1" x14ac:dyDescent="0.2">
      <c r="A14" s="238">
        <v>8</v>
      </c>
      <c r="B14" s="1032"/>
      <c r="C14" s="1033"/>
      <c r="D14" s="1033"/>
      <c r="E14" s="1033"/>
      <c r="F14" s="1033"/>
      <c r="G14" s="1033"/>
      <c r="H14" s="1033"/>
      <c r="I14" s="1033"/>
      <c r="J14" s="1033"/>
      <c r="K14" s="1033"/>
      <c r="L14" s="1033"/>
      <c r="M14" s="1033"/>
      <c r="N14" s="1033"/>
      <c r="O14" s="1033"/>
      <c r="P14" s="1034"/>
      <c r="Q14" s="1040"/>
      <c r="R14" s="1041"/>
      <c r="S14" s="1041"/>
      <c r="T14" s="1041"/>
      <c r="U14" s="1041"/>
      <c r="V14" s="1041"/>
      <c r="W14" s="1041"/>
      <c r="X14" s="1041"/>
      <c r="Y14" s="1041"/>
      <c r="Z14" s="1041"/>
      <c r="AA14" s="1041"/>
      <c r="AB14" s="1041"/>
      <c r="AC14" s="1041"/>
      <c r="AD14" s="1041"/>
      <c r="AE14" s="1042"/>
      <c r="AF14" s="1037"/>
      <c r="AG14" s="1038"/>
      <c r="AH14" s="1038"/>
      <c r="AI14" s="1038"/>
      <c r="AJ14" s="1039"/>
      <c r="AK14" s="1079"/>
      <c r="AL14" s="1080"/>
      <c r="AM14" s="1080"/>
      <c r="AN14" s="1080"/>
      <c r="AO14" s="1080"/>
      <c r="AP14" s="1080"/>
      <c r="AQ14" s="1080"/>
      <c r="AR14" s="1080"/>
      <c r="AS14" s="1080"/>
      <c r="AT14" s="1080"/>
      <c r="AU14" s="1081"/>
      <c r="AV14" s="1081"/>
      <c r="AW14" s="1081"/>
      <c r="AX14" s="1081"/>
      <c r="AY14" s="1082"/>
      <c r="AZ14" s="232"/>
      <c r="BA14" s="232"/>
      <c r="BB14" s="232"/>
      <c r="BC14" s="232"/>
      <c r="BD14" s="232"/>
      <c r="BE14" s="233"/>
      <c r="BF14" s="233"/>
      <c r="BG14" s="233"/>
      <c r="BH14" s="233"/>
      <c r="BI14" s="233"/>
      <c r="BJ14" s="233"/>
      <c r="BK14" s="233"/>
      <c r="BL14" s="233"/>
      <c r="BM14" s="233"/>
      <c r="BN14" s="233"/>
      <c r="BO14" s="233"/>
      <c r="BP14" s="233"/>
      <c r="BQ14" s="238">
        <v>8</v>
      </c>
      <c r="BR14" s="239"/>
      <c r="BS14" s="993"/>
      <c r="BT14" s="994"/>
      <c r="BU14" s="994"/>
      <c r="BV14" s="994"/>
      <c r="BW14" s="994"/>
      <c r="BX14" s="994"/>
      <c r="BY14" s="994"/>
      <c r="BZ14" s="994"/>
      <c r="CA14" s="994"/>
      <c r="CB14" s="994"/>
      <c r="CC14" s="994"/>
      <c r="CD14" s="994"/>
      <c r="CE14" s="994"/>
      <c r="CF14" s="994"/>
      <c r="CG14" s="1015"/>
      <c r="CH14" s="990"/>
      <c r="CI14" s="991"/>
      <c r="CJ14" s="991"/>
      <c r="CK14" s="991"/>
      <c r="CL14" s="992"/>
      <c r="CM14" s="990"/>
      <c r="CN14" s="991"/>
      <c r="CO14" s="991"/>
      <c r="CP14" s="991"/>
      <c r="CQ14" s="992"/>
      <c r="CR14" s="990"/>
      <c r="CS14" s="991"/>
      <c r="CT14" s="991"/>
      <c r="CU14" s="991"/>
      <c r="CV14" s="992"/>
      <c r="CW14" s="990"/>
      <c r="CX14" s="991"/>
      <c r="CY14" s="991"/>
      <c r="CZ14" s="991"/>
      <c r="DA14" s="992"/>
      <c r="DB14" s="990"/>
      <c r="DC14" s="991"/>
      <c r="DD14" s="991"/>
      <c r="DE14" s="991"/>
      <c r="DF14" s="992"/>
      <c r="DG14" s="990"/>
      <c r="DH14" s="991"/>
      <c r="DI14" s="991"/>
      <c r="DJ14" s="991"/>
      <c r="DK14" s="992"/>
      <c r="DL14" s="990"/>
      <c r="DM14" s="991"/>
      <c r="DN14" s="991"/>
      <c r="DO14" s="991"/>
      <c r="DP14" s="992"/>
      <c r="DQ14" s="990"/>
      <c r="DR14" s="991"/>
      <c r="DS14" s="991"/>
      <c r="DT14" s="991"/>
      <c r="DU14" s="992"/>
      <c r="DV14" s="993"/>
      <c r="DW14" s="994"/>
      <c r="DX14" s="994"/>
      <c r="DY14" s="994"/>
      <c r="DZ14" s="995"/>
      <c r="EA14" s="234"/>
    </row>
    <row r="15" spans="1:131" s="235" customFormat="1" ht="26.25" customHeight="1" x14ac:dyDescent="0.2">
      <c r="A15" s="238">
        <v>9</v>
      </c>
      <c r="B15" s="1032"/>
      <c r="C15" s="1033"/>
      <c r="D15" s="1033"/>
      <c r="E15" s="1033"/>
      <c r="F15" s="1033"/>
      <c r="G15" s="1033"/>
      <c r="H15" s="1033"/>
      <c r="I15" s="1033"/>
      <c r="J15" s="1033"/>
      <c r="K15" s="1033"/>
      <c r="L15" s="1033"/>
      <c r="M15" s="1033"/>
      <c r="N15" s="1033"/>
      <c r="O15" s="1033"/>
      <c r="P15" s="1034"/>
      <c r="Q15" s="1040"/>
      <c r="R15" s="1041"/>
      <c r="S15" s="1041"/>
      <c r="T15" s="1041"/>
      <c r="U15" s="1041"/>
      <c r="V15" s="1041"/>
      <c r="W15" s="1041"/>
      <c r="X15" s="1041"/>
      <c r="Y15" s="1041"/>
      <c r="Z15" s="1041"/>
      <c r="AA15" s="1041"/>
      <c r="AB15" s="1041"/>
      <c r="AC15" s="1041"/>
      <c r="AD15" s="1041"/>
      <c r="AE15" s="1042"/>
      <c r="AF15" s="1037"/>
      <c r="AG15" s="1038"/>
      <c r="AH15" s="1038"/>
      <c r="AI15" s="1038"/>
      <c r="AJ15" s="1039"/>
      <c r="AK15" s="1079"/>
      <c r="AL15" s="1080"/>
      <c r="AM15" s="1080"/>
      <c r="AN15" s="1080"/>
      <c r="AO15" s="1080"/>
      <c r="AP15" s="1080"/>
      <c r="AQ15" s="1080"/>
      <c r="AR15" s="1080"/>
      <c r="AS15" s="1080"/>
      <c r="AT15" s="1080"/>
      <c r="AU15" s="1081"/>
      <c r="AV15" s="1081"/>
      <c r="AW15" s="1081"/>
      <c r="AX15" s="1081"/>
      <c r="AY15" s="1082"/>
      <c r="AZ15" s="232"/>
      <c r="BA15" s="232"/>
      <c r="BB15" s="232"/>
      <c r="BC15" s="232"/>
      <c r="BD15" s="232"/>
      <c r="BE15" s="233"/>
      <c r="BF15" s="233"/>
      <c r="BG15" s="233"/>
      <c r="BH15" s="233"/>
      <c r="BI15" s="233"/>
      <c r="BJ15" s="233"/>
      <c r="BK15" s="233"/>
      <c r="BL15" s="233"/>
      <c r="BM15" s="233"/>
      <c r="BN15" s="233"/>
      <c r="BO15" s="233"/>
      <c r="BP15" s="233"/>
      <c r="BQ15" s="238">
        <v>9</v>
      </c>
      <c r="BR15" s="239"/>
      <c r="BS15" s="993"/>
      <c r="BT15" s="994"/>
      <c r="BU15" s="994"/>
      <c r="BV15" s="994"/>
      <c r="BW15" s="994"/>
      <c r="BX15" s="994"/>
      <c r="BY15" s="994"/>
      <c r="BZ15" s="994"/>
      <c r="CA15" s="994"/>
      <c r="CB15" s="994"/>
      <c r="CC15" s="994"/>
      <c r="CD15" s="994"/>
      <c r="CE15" s="994"/>
      <c r="CF15" s="994"/>
      <c r="CG15" s="1015"/>
      <c r="CH15" s="990"/>
      <c r="CI15" s="991"/>
      <c r="CJ15" s="991"/>
      <c r="CK15" s="991"/>
      <c r="CL15" s="992"/>
      <c r="CM15" s="990"/>
      <c r="CN15" s="991"/>
      <c r="CO15" s="991"/>
      <c r="CP15" s="991"/>
      <c r="CQ15" s="992"/>
      <c r="CR15" s="990"/>
      <c r="CS15" s="991"/>
      <c r="CT15" s="991"/>
      <c r="CU15" s="991"/>
      <c r="CV15" s="992"/>
      <c r="CW15" s="990"/>
      <c r="CX15" s="991"/>
      <c r="CY15" s="991"/>
      <c r="CZ15" s="991"/>
      <c r="DA15" s="992"/>
      <c r="DB15" s="990"/>
      <c r="DC15" s="991"/>
      <c r="DD15" s="991"/>
      <c r="DE15" s="991"/>
      <c r="DF15" s="992"/>
      <c r="DG15" s="990"/>
      <c r="DH15" s="991"/>
      <c r="DI15" s="991"/>
      <c r="DJ15" s="991"/>
      <c r="DK15" s="992"/>
      <c r="DL15" s="990"/>
      <c r="DM15" s="991"/>
      <c r="DN15" s="991"/>
      <c r="DO15" s="991"/>
      <c r="DP15" s="992"/>
      <c r="DQ15" s="990"/>
      <c r="DR15" s="991"/>
      <c r="DS15" s="991"/>
      <c r="DT15" s="991"/>
      <c r="DU15" s="992"/>
      <c r="DV15" s="993"/>
      <c r="DW15" s="994"/>
      <c r="DX15" s="994"/>
      <c r="DY15" s="994"/>
      <c r="DZ15" s="995"/>
      <c r="EA15" s="234"/>
    </row>
    <row r="16" spans="1:131" s="235" customFormat="1" ht="26.25" customHeight="1" x14ac:dyDescent="0.2">
      <c r="A16" s="238">
        <v>10</v>
      </c>
      <c r="B16" s="1032"/>
      <c r="C16" s="1033"/>
      <c r="D16" s="1033"/>
      <c r="E16" s="1033"/>
      <c r="F16" s="1033"/>
      <c r="G16" s="1033"/>
      <c r="H16" s="1033"/>
      <c r="I16" s="1033"/>
      <c r="J16" s="1033"/>
      <c r="K16" s="1033"/>
      <c r="L16" s="1033"/>
      <c r="M16" s="1033"/>
      <c r="N16" s="1033"/>
      <c r="O16" s="1033"/>
      <c r="P16" s="1034"/>
      <c r="Q16" s="1040"/>
      <c r="R16" s="1041"/>
      <c r="S16" s="1041"/>
      <c r="T16" s="1041"/>
      <c r="U16" s="1041"/>
      <c r="V16" s="1041"/>
      <c r="W16" s="1041"/>
      <c r="X16" s="1041"/>
      <c r="Y16" s="1041"/>
      <c r="Z16" s="1041"/>
      <c r="AA16" s="1041"/>
      <c r="AB16" s="1041"/>
      <c r="AC16" s="1041"/>
      <c r="AD16" s="1041"/>
      <c r="AE16" s="1042"/>
      <c r="AF16" s="1037"/>
      <c r="AG16" s="1038"/>
      <c r="AH16" s="1038"/>
      <c r="AI16" s="1038"/>
      <c r="AJ16" s="1039"/>
      <c r="AK16" s="1079"/>
      <c r="AL16" s="1080"/>
      <c r="AM16" s="1080"/>
      <c r="AN16" s="1080"/>
      <c r="AO16" s="1080"/>
      <c r="AP16" s="1080"/>
      <c r="AQ16" s="1080"/>
      <c r="AR16" s="1080"/>
      <c r="AS16" s="1080"/>
      <c r="AT16" s="1080"/>
      <c r="AU16" s="1081"/>
      <c r="AV16" s="1081"/>
      <c r="AW16" s="1081"/>
      <c r="AX16" s="1081"/>
      <c r="AY16" s="1082"/>
      <c r="AZ16" s="232"/>
      <c r="BA16" s="232"/>
      <c r="BB16" s="232"/>
      <c r="BC16" s="232"/>
      <c r="BD16" s="232"/>
      <c r="BE16" s="233"/>
      <c r="BF16" s="233"/>
      <c r="BG16" s="233"/>
      <c r="BH16" s="233"/>
      <c r="BI16" s="233"/>
      <c r="BJ16" s="233"/>
      <c r="BK16" s="233"/>
      <c r="BL16" s="233"/>
      <c r="BM16" s="233"/>
      <c r="BN16" s="233"/>
      <c r="BO16" s="233"/>
      <c r="BP16" s="233"/>
      <c r="BQ16" s="238">
        <v>10</v>
      </c>
      <c r="BR16" s="239"/>
      <c r="BS16" s="993"/>
      <c r="BT16" s="994"/>
      <c r="BU16" s="994"/>
      <c r="BV16" s="994"/>
      <c r="BW16" s="994"/>
      <c r="BX16" s="994"/>
      <c r="BY16" s="994"/>
      <c r="BZ16" s="994"/>
      <c r="CA16" s="994"/>
      <c r="CB16" s="994"/>
      <c r="CC16" s="994"/>
      <c r="CD16" s="994"/>
      <c r="CE16" s="994"/>
      <c r="CF16" s="994"/>
      <c r="CG16" s="1015"/>
      <c r="CH16" s="990"/>
      <c r="CI16" s="991"/>
      <c r="CJ16" s="991"/>
      <c r="CK16" s="991"/>
      <c r="CL16" s="992"/>
      <c r="CM16" s="990"/>
      <c r="CN16" s="991"/>
      <c r="CO16" s="991"/>
      <c r="CP16" s="991"/>
      <c r="CQ16" s="992"/>
      <c r="CR16" s="990"/>
      <c r="CS16" s="991"/>
      <c r="CT16" s="991"/>
      <c r="CU16" s="991"/>
      <c r="CV16" s="992"/>
      <c r="CW16" s="990"/>
      <c r="CX16" s="991"/>
      <c r="CY16" s="991"/>
      <c r="CZ16" s="991"/>
      <c r="DA16" s="992"/>
      <c r="DB16" s="990"/>
      <c r="DC16" s="991"/>
      <c r="DD16" s="991"/>
      <c r="DE16" s="991"/>
      <c r="DF16" s="992"/>
      <c r="DG16" s="990"/>
      <c r="DH16" s="991"/>
      <c r="DI16" s="991"/>
      <c r="DJ16" s="991"/>
      <c r="DK16" s="992"/>
      <c r="DL16" s="990"/>
      <c r="DM16" s="991"/>
      <c r="DN16" s="991"/>
      <c r="DO16" s="991"/>
      <c r="DP16" s="992"/>
      <c r="DQ16" s="990"/>
      <c r="DR16" s="991"/>
      <c r="DS16" s="991"/>
      <c r="DT16" s="991"/>
      <c r="DU16" s="992"/>
      <c r="DV16" s="993"/>
      <c r="DW16" s="994"/>
      <c r="DX16" s="994"/>
      <c r="DY16" s="994"/>
      <c r="DZ16" s="995"/>
      <c r="EA16" s="234"/>
    </row>
    <row r="17" spans="1:131" s="235" customFormat="1" ht="26.25" customHeight="1" x14ac:dyDescent="0.2">
      <c r="A17" s="238">
        <v>11</v>
      </c>
      <c r="B17" s="1032"/>
      <c r="C17" s="1033"/>
      <c r="D17" s="1033"/>
      <c r="E17" s="1033"/>
      <c r="F17" s="1033"/>
      <c r="G17" s="1033"/>
      <c r="H17" s="1033"/>
      <c r="I17" s="1033"/>
      <c r="J17" s="1033"/>
      <c r="K17" s="1033"/>
      <c r="L17" s="1033"/>
      <c r="M17" s="1033"/>
      <c r="N17" s="1033"/>
      <c r="O17" s="1033"/>
      <c r="P17" s="1034"/>
      <c r="Q17" s="1040"/>
      <c r="R17" s="1041"/>
      <c r="S17" s="1041"/>
      <c r="T17" s="1041"/>
      <c r="U17" s="1041"/>
      <c r="V17" s="1041"/>
      <c r="W17" s="1041"/>
      <c r="X17" s="1041"/>
      <c r="Y17" s="1041"/>
      <c r="Z17" s="1041"/>
      <c r="AA17" s="1041"/>
      <c r="AB17" s="1041"/>
      <c r="AC17" s="1041"/>
      <c r="AD17" s="1041"/>
      <c r="AE17" s="1042"/>
      <c r="AF17" s="1037"/>
      <c r="AG17" s="1038"/>
      <c r="AH17" s="1038"/>
      <c r="AI17" s="1038"/>
      <c r="AJ17" s="1039"/>
      <c r="AK17" s="1079"/>
      <c r="AL17" s="1080"/>
      <c r="AM17" s="1080"/>
      <c r="AN17" s="1080"/>
      <c r="AO17" s="1080"/>
      <c r="AP17" s="1080"/>
      <c r="AQ17" s="1080"/>
      <c r="AR17" s="1080"/>
      <c r="AS17" s="1080"/>
      <c r="AT17" s="1080"/>
      <c r="AU17" s="1081"/>
      <c r="AV17" s="1081"/>
      <c r="AW17" s="1081"/>
      <c r="AX17" s="1081"/>
      <c r="AY17" s="1082"/>
      <c r="AZ17" s="232"/>
      <c r="BA17" s="232"/>
      <c r="BB17" s="232"/>
      <c r="BC17" s="232"/>
      <c r="BD17" s="232"/>
      <c r="BE17" s="233"/>
      <c r="BF17" s="233"/>
      <c r="BG17" s="233"/>
      <c r="BH17" s="233"/>
      <c r="BI17" s="233"/>
      <c r="BJ17" s="233"/>
      <c r="BK17" s="233"/>
      <c r="BL17" s="233"/>
      <c r="BM17" s="233"/>
      <c r="BN17" s="233"/>
      <c r="BO17" s="233"/>
      <c r="BP17" s="233"/>
      <c r="BQ17" s="238">
        <v>11</v>
      </c>
      <c r="BR17" s="239"/>
      <c r="BS17" s="993"/>
      <c r="BT17" s="994"/>
      <c r="BU17" s="994"/>
      <c r="BV17" s="994"/>
      <c r="BW17" s="994"/>
      <c r="BX17" s="994"/>
      <c r="BY17" s="994"/>
      <c r="BZ17" s="994"/>
      <c r="CA17" s="994"/>
      <c r="CB17" s="994"/>
      <c r="CC17" s="994"/>
      <c r="CD17" s="994"/>
      <c r="CE17" s="994"/>
      <c r="CF17" s="994"/>
      <c r="CG17" s="1015"/>
      <c r="CH17" s="990"/>
      <c r="CI17" s="991"/>
      <c r="CJ17" s="991"/>
      <c r="CK17" s="991"/>
      <c r="CL17" s="992"/>
      <c r="CM17" s="990"/>
      <c r="CN17" s="991"/>
      <c r="CO17" s="991"/>
      <c r="CP17" s="991"/>
      <c r="CQ17" s="992"/>
      <c r="CR17" s="990"/>
      <c r="CS17" s="991"/>
      <c r="CT17" s="991"/>
      <c r="CU17" s="991"/>
      <c r="CV17" s="992"/>
      <c r="CW17" s="990"/>
      <c r="CX17" s="991"/>
      <c r="CY17" s="991"/>
      <c r="CZ17" s="991"/>
      <c r="DA17" s="992"/>
      <c r="DB17" s="990"/>
      <c r="DC17" s="991"/>
      <c r="DD17" s="991"/>
      <c r="DE17" s="991"/>
      <c r="DF17" s="992"/>
      <c r="DG17" s="990"/>
      <c r="DH17" s="991"/>
      <c r="DI17" s="991"/>
      <c r="DJ17" s="991"/>
      <c r="DK17" s="992"/>
      <c r="DL17" s="990"/>
      <c r="DM17" s="991"/>
      <c r="DN17" s="991"/>
      <c r="DO17" s="991"/>
      <c r="DP17" s="992"/>
      <c r="DQ17" s="990"/>
      <c r="DR17" s="991"/>
      <c r="DS17" s="991"/>
      <c r="DT17" s="991"/>
      <c r="DU17" s="992"/>
      <c r="DV17" s="993"/>
      <c r="DW17" s="994"/>
      <c r="DX17" s="994"/>
      <c r="DY17" s="994"/>
      <c r="DZ17" s="995"/>
      <c r="EA17" s="234"/>
    </row>
    <row r="18" spans="1:131" s="235" customFormat="1" ht="26.25" customHeight="1" x14ac:dyDescent="0.2">
      <c r="A18" s="238">
        <v>12</v>
      </c>
      <c r="B18" s="1032"/>
      <c r="C18" s="1033"/>
      <c r="D18" s="1033"/>
      <c r="E18" s="1033"/>
      <c r="F18" s="1033"/>
      <c r="G18" s="1033"/>
      <c r="H18" s="1033"/>
      <c r="I18" s="1033"/>
      <c r="J18" s="1033"/>
      <c r="K18" s="1033"/>
      <c r="L18" s="1033"/>
      <c r="M18" s="1033"/>
      <c r="N18" s="1033"/>
      <c r="O18" s="1033"/>
      <c r="P18" s="1034"/>
      <c r="Q18" s="1040"/>
      <c r="R18" s="1041"/>
      <c r="S18" s="1041"/>
      <c r="T18" s="1041"/>
      <c r="U18" s="1041"/>
      <c r="V18" s="1041"/>
      <c r="W18" s="1041"/>
      <c r="X18" s="1041"/>
      <c r="Y18" s="1041"/>
      <c r="Z18" s="1041"/>
      <c r="AA18" s="1041"/>
      <c r="AB18" s="1041"/>
      <c r="AC18" s="1041"/>
      <c r="AD18" s="1041"/>
      <c r="AE18" s="1042"/>
      <c r="AF18" s="1037"/>
      <c r="AG18" s="1038"/>
      <c r="AH18" s="1038"/>
      <c r="AI18" s="1038"/>
      <c r="AJ18" s="1039"/>
      <c r="AK18" s="1079"/>
      <c r="AL18" s="1080"/>
      <c r="AM18" s="1080"/>
      <c r="AN18" s="1080"/>
      <c r="AO18" s="1080"/>
      <c r="AP18" s="1080"/>
      <c r="AQ18" s="1080"/>
      <c r="AR18" s="1080"/>
      <c r="AS18" s="1080"/>
      <c r="AT18" s="1080"/>
      <c r="AU18" s="1081"/>
      <c r="AV18" s="1081"/>
      <c r="AW18" s="1081"/>
      <c r="AX18" s="1081"/>
      <c r="AY18" s="1082"/>
      <c r="AZ18" s="232"/>
      <c r="BA18" s="232"/>
      <c r="BB18" s="232"/>
      <c r="BC18" s="232"/>
      <c r="BD18" s="232"/>
      <c r="BE18" s="233"/>
      <c r="BF18" s="233"/>
      <c r="BG18" s="233"/>
      <c r="BH18" s="233"/>
      <c r="BI18" s="233"/>
      <c r="BJ18" s="233"/>
      <c r="BK18" s="233"/>
      <c r="BL18" s="233"/>
      <c r="BM18" s="233"/>
      <c r="BN18" s="233"/>
      <c r="BO18" s="233"/>
      <c r="BP18" s="233"/>
      <c r="BQ18" s="238">
        <v>12</v>
      </c>
      <c r="BR18" s="239"/>
      <c r="BS18" s="993"/>
      <c r="BT18" s="994"/>
      <c r="BU18" s="994"/>
      <c r="BV18" s="994"/>
      <c r="BW18" s="994"/>
      <c r="BX18" s="994"/>
      <c r="BY18" s="994"/>
      <c r="BZ18" s="994"/>
      <c r="CA18" s="994"/>
      <c r="CB18" s="994"/>
      <c r="CC18" s="994"/>
      <c r="CD18" s="994"/>
      <c r="CE18" s="994"/>
      <c r="CF18" s="994"/>
      <c r="CG18" s="1015"/>
      <c r="CH18" s="990"/>
      <c r="CI18" s="991"/>
      <c r="CJ18" s="991"/>
      <c r="CK18" s="991"/>
      <c r="CL18" s="992"/>
      <c r="CM18" s="990"/>
      <c r="CN18" s="991"/>
      <c r="CO18" s="991"/>
      <c r="CP18" s="991"/>
      <c r="CQ18" s="992"/>
      <c r="CR18" s="990"/>
      <c r="CS18" s="991"/>
      <c r="CT18" s="991"/>
      <c r="CU18" s="991"/>
      <c r="CV18" s="992"/>
      <c r="CW18" s="990"/>
      <c r="CX18" s="991"/>
      <c r="CY18" s="991"/>
      <c r="CZ18" s="991"/>
      <c r="DA18" s="992"/>
      <c r="DB18" s="990"/>
      <c r="DC18" s="991"/>
      <c r="DD18" s="991"/>
      <c r="DE18" s="991"/>
      <c r="DF18" s="992"/>
      <c r="DG18" s="990"/>
      <c r="DH18" s="991"/>
      <c r="DI18" s="991"/>
      <c r="DJ18" s="991"/>
      <c r="DK18" s="992"/>
      <c r="DL18" s="990"/>
      <c r="DM18" s="991"/>
      <c r="DN18" s="991"/>
      <c r="DO18" s="991"/>
      <c r="DP18" s="992"/>
      <c r="DQ18" s="990"/>
      <c r="DR18" s="991"/>
      <c r="DS18" s="991"/>
      <c r="DT18" s="991"/>
      <c r="DU18" s="992"/>
      <c r="DV18" s="993"/>
      <c r="DW18" s="994"/>
      <c r="DX18" s="994"/>
      <c r="DY18" s="994"/>
      <c r="DZ18" s="995"/>
      <c r="EA18" s="234"/>
    </row>
    <row r="19" spans="1:131" s="235" customFormat="1" ht="26.25" customHeight="1" x14ac:dyDescent="0.2">
      <c r="A19" s="238">
        <v>13</v>
      </c>
      <c r="B19" s="1032"/>
      <c r="C19" s="1033"/>
      <c r="D19" s="1033"/>
      <c r="E19" s="1033"/>
      <c r="F19" s="1033"/>
      <c r="G19" s="1033"/>
      <c r="H19" s="1033"/>
      <c r="I19" s="1033"/>
      <c r="J19" s="1033"/>
      <c r="K19" s="1033"/>
      <c r="L19" s="1033"/>
      <c r="M19" s="1033"/>
      <c r="N19" s="1033"/>
      <c r="O19" s="1033"/>
      <c r="P19" s="1034"/>
      <c r="Q19" s="1040"/>
      <c r="R19" s="1041"/>
      <c r="S19" s="1041"/>
      <c r="T19" s="1041"/>
      <c r="U19" s="1041"/>
      <c r="V19" s="1041"/>
      <c r="W19" s="1041"/>
      <c r="X19" s="1041"/>
      <c r="Y19" s="1041"/>
      <c r="Z19" s="1041"/>
      <c r="AA19" s="1041"/>
      <c r="AB19" s="1041"/>
      <c r="AC19" s="1041"/>
      <c r="AD19" s="1041"/>
      <c r="AE19" s="1042"/>
      <c r="AF19" s="1037"/>
      <c r="AG19" s="1038"/>
      <c r="AH19" s="1038"/>
      <c r="AI19" s="1038"/>
      <c r="AJ19" s="1039"/>
      <c r="AK19" s="1079"/>
      <c r="AL19" s="1080"/>
      <c r="AM19" s="1080"/>
      <c r="AN19" s="1080"/>
      <c r="AO19" s="1080"/>
      <c r="AP19" s="1080"/>
      <c r="AQ19" s="1080"/>
      <c r="AR19" s="1080"/>
      <c r="AS19" s="1080"/>
      <c r="AT19" s="1080"/>
      <c r="AU19" s="1081"/>
      <c r="AV19" s="1081"/>
      <c r="AW19" s="1081"/>
      <c r="AX19" s="1081"/>
      <c r="AY19" s="1082"/>
      <c r="AZ19" s="232"/>
      <c r="BA19" s="232"/>
      <c r="BB19" s="232"/>
      <c r="BC19" s="232"/>
      <c r="BD19" s="232"/>
      <c r="BE19" s="233"/>
      <c r="BF19" s="233"/>
      <c r="BG19" s="233"/>
      <c r="BH19" s="233"/>
      <c r="BI19" s="233"/>
      <c r="BJ19" s="233"/>
      <c r="BK19" s="233"/>
      <c r="BL19" s="233"/>
      <c r="BM19" s="233"/>
      <c r="BN19" s="233"/>
      <c r="BO19" s="233"/>
      <c r="BP19" s="233"/>
      <c r="BQ19" s="238">
        <v>13</v>
      </c>
      <c r="BR19" s="239"/>
      <c r="BS19" s="993"/>
      <c r="BT19" s="994"/>
      <c r="BU19" s="994"/>
      <c r="BV19" s="994"/>
      <c r="BW19" s="994"/>
      <c r="BX19" s="994"/>
      <c r="BY19" s="994"/>
      <c r="BZ19" s="994"/>
      <c r="CA19" s="994"/>
      <c r="CB19" s="994"/>
      <c r="CC19" s="994"/>
      <c r="CD19" s="994"/>
      <c r="CE19" s="994"/>
      <c r="CF19" s="994"/>
      <c r="CG19" s="1015"/>
      <c r="CH19" s="990"/>
      <c r="CI19" s="991"/>
      <c r="CJ19" s="991"/>
      <c r="CK19" s="991"/>
      <c r="CL19" s="992"/>
      <c r="CM19" s="990"/>
      <c r="CN19" s="991"/>
      <c r="CO19" s="991"/>
      <c r="CP19" s="991"/>
      <c r="CQ19" s="992"/>
      <c r="CR19" s="990"/>
      <c r="CS19" s="991"/>
      <c r="CT19" s="991"/>
      <c r="CU19" s="991"/>
      <c r="CV19" s="992"/>
      <c r="CW19" s="990"/>
      <c r="CX19" s="991"/>
      <c r="CY19" s="991"/>
      <c r="CZ19" s="991"/>
      <c r="DA19" s="992"/>
      <c r="DB19" s="990"/>
      <c r="DC19" s="991"/>
      <c r="DD19" s="991"/>
      <c r="DE19" s="991"/>
      <c r="DF19" s="992"/>
      <c r="DG19" s="990"/>
      <c r="DH19" s="991"/>
      <c r="DI19" s="991"/>
      <c r="DJ19" s="991"/>
      <c r="DK19" s="992"/>
      <c r="DL19" s="990"/>
      <c r="DM19" s="991"/>
      <c r="DN19" s="991"/>
      <c r="DO19" s="991"/>
      <c r="DP19" s="992"/>
      <c r="DQ19" s="990"/>
      <c r="DR19" s="991"/>
      <c r="DS19" s="991"/>
      <c r="DT19" s="991"/>
      <c r="DU19" s="992"/>
      <c r="DV19" s="993"/>
      <c r="DW19" s="994"/>
      <c r="DX19" s="994"/>
      <c r="DY19" s="994"/>
      <c r="DZ19" s="995"/>
      <c r="EA19" s="234"/>
    </row>
    <row r="20" spans="1:131" s="235" customFormat="1" ht="26.25" customHeight="1" x14ac:dyDescent="0.2">
      <c r="A20" s="238">
        <v>14</v>
      </c>
      <c r="B20" s="1032"/>
      <c r="C20" s="1033"/>
      <c r="D20" s="1033"/>
      <c r="E20" s="1033"/>
      <c r="F20" s="1033"/>
      <c r="G20" s="1033"/>
      <c r="H20" s="1033"/>
      <c r="I20" s="1033"/>
      <c r="J20" s="1033"/>
      <c r="K20" s="1033"/>
      <c r="L20" s="1033"/>
      <c r="M20" s="1033"/>
      <c r="N20" s="1033"/>
      <c r="O20" s="1033"/>
      <c r="P20" s="1034"/>
      <c r="Q20" s="1040"/>
      <c r="R20" s="1041"/>
      <c r="S20" s="1041"/>
      <c r="T20" s="1041"/>
      <c r="U20" s="1041"/>
      <c r="V20" s="1041"/>
      <c r="W20" s="1041"/>
      <c r="X20" s="1041"/>
      <c r="Y20" s="1041"/>
      <c r="Z20" s="1041"/>
      <c r="AA20" s="1041"/>
      <c r="AB20" s="1041"/>
      <c r="AC20" s="1041"/>
      <c r="AD20" s="1041"/>
      <c r="AE20" s="1042"/>
      <c r="AF20" s="1037"/>
      <c r="AG20" s="1038"/>
      <c r="AH20" s="1038"/>
      <c r="AI20" s="1038"/>
      <c r="AJ20" s="1039"/>
      <c r="AK20" s="1079"/>
      <c r="AL20" s="1080"/>
      <c r="AM20" s="1080"/>
      <c r="AN20" s="1080"/>
      <c r="AO20" s="1080"/>
      <c r="AP20" s="1080"/>
      <c r="AQ20" s="1080"/>
      <c r="AR20" s="1080"/>
      <c r="AS20" s="1080"/>
      <c r="AT20" s="1080"/>
      <c r="AU20" s="1081"/>
      <c r="AV20" s="1081"/>
      <c r="AW20" s="1081"/>
      <c r="AX20" s="1081"/>
      <c r="AY20" s="1082"/>
      <c r="AZ20" s="232"/>
      <c r="BA20" s="232"/>
      <c r="BB20" s="232"/>
      <c r="BC20" s="232"/>
      <c r="BD20" s="232"/>
      <c r="BE20" s="233"/>
      <c r="BF20" s="233"/>
      <c r="BG20" s="233"/>
      <c r="BH20" s="233"/>
      <c r="BI20" s="233"/>
      <c r="BJ20" s="233"/>
      <c r="BK20" s="233"/>
      <c r="BL20" s="233"/>
      <c r="BM20" s="233"/>
      <c r="BN20" s="233"/>
      <c r="BO20" s="233"/>
      <c r="BP20" s="233"/>
      <c r="BQ20" s="238">
        <v>14</v>
      </c>
      <c r="BR20" s="239"/>
      <c r="BS20" s="993"/>
      <c r="BT20" s="994"/>
      <c r="BU20" s="994"/>
      <c r="BV20" s="994"/>
      <c r="BW20" s="994"/>
      <c r="BX20" s="994"/>
      <c r="BY20" s="994"/>
      <c r="BZ20" s="994"/>
      <c r="CA20" s="994"/>
      <c r="CB20" s="994"/>
      <c r="CC20" s="994"/>
      <c r="CD20" s="994"/>
      <c r="CE20" s="994"/>
      <c r="CF20" s="994"/>
      <c r="CG20" s="1015"/>
      <c r="CH20" s="990"/>
      <c r="CI20" s="991"/>
      <c r="CJ20" s="991"/>
      <c r="CK20" s="991"/>
      <c r="CL20" s="992"/>
      <c r="CM20" s="990"/>
      <c r="CN20" s="991"/>
      <c r="CO20" s="991"/>
      <c r="CP20" s="991"/>
      <c r="CQ20" s="992"/>
      <c r="CR20" s="990"/>
      <c r="CS20" s="991"/>
      <c r="CT20" s="991"/>
      <c r="CU20" s="991"/>
      <c r="CV20" s="992"/>
      <c r="CW20" s="990"/>
      <c r="CX20" s="991"/>
      <c r="CY20" s="991"/>
      <c r="CZ20" s="991"/>
      <c r="DA20" s="992"/>
      <c r="DB20" s="990"/>
      <c r="DC20" s="991"/>
      <c r="DD20" s="991"/>
      <c r="DE20" s="991"/>
      <c r="DF20" s="992"/>
      <c r="DG20" s="990"/>
      <c r="DH20" s="991"/>
      <c r="DI20" s="991"/>
      <c r="DJ20" s="991"/>
      <c r="DK20" s="992"/>
      <c r="DL20" s="990"/>
      <c r="DM20" s="991"/>
      <c r="DN20" s="991"/>
      <c r="DO20" s="991"/>
      <c r="DP20" s="992"/>
      <c r="DQ20" s="990"/>
      <c r="DR20" s="991"/>
      <c r="DS20" s="991"/>
      <c r="DT20" s="991"/>
      <c r="DU20" s="992"/>
      <c r="DV20" s="993"/>
      <c r="DW20" s="994"/>
      <c r="DX20" s="994"/>
      <c r="DY20" s="994"/>
      <c r="DZ20" s="995"/>
      <c r="EA20" s="234"/>
    </row>
    <row r="21" spans="1:131" s="235" customFormat="1" ht="26.25" customHeight="1" thickBot="1" x14ac:dyDescent="0.25">
      <c r="A21" s="238">
        <v>15</v>
      </c>
      <c r="B21" s="1032"/>
      <c r="C21" s="1033"/>
      <c r="D21" s="1033"/>
      <c r="E21" s="1033"/>
      <c r="F21" s="1033"/>
      <c r="G21" s="1033"/>
      <c r="H21" s="1033"/>
      <c r="I21" s="1033"/>
      <c r="J21" s="1033"/>
      <c r="K21" s="1033"/>
      <c r="L21" s="1033"/>
      <c r="M21" s="1033"/>
      <c r="N21" s="1033"/>
      <c r="O21" s="1033"/>
      <c r="P21" s="1034"/>
      <c r="Q21" s="1040"/>
      <c r="R21" s="1041"/>
      <c r="S21" s="1041"/>
      <c r="T21" s="1041"/>
      <c r="U21" s="1041"/>
      <c r="V21" s="1041"/>
      <c r="W21" s="1041"/>
      <c r="X21" s="1041"/>
      <c r="Y21" s="1041"/>
      <c r="Z21" s="1041"/>
      <c r="AA21" s="1041"/>
      <c r="AB21" s="1041"/>
      <c r="AC21" s="1041"/>
      <c r="AD21" s="1041"/>
      <c r="AE21" s="1042"/>
      <c r="AF21" s="1037"/>
      <c r="AG21" s="1038"/>
      <c r="AH21" s="1038"/>
      <c r="AI21" s="1038"/>
      <c r="AJ21" s="1039"/>
      <c r="AK21" s="1079"/>
      <c r="AL21" s="1080"/>
      <c r="AM21" s="1080"/>
      <c r="AN21" s="1080"/>
      <c r="AO21" s="1080"/>
      <c r="AP21" s="1080"/>
      <c r="AQ21" s="1080"/>
      <c r="AR21" s="1080"/>
      <c r="AS21" s="1080"/>
      <c r="AT21" s="1080"/>
      <c r="AU21" s="1081"/>
      <c r="AV21" s="1081"/>
      <c r="AW21" s="1081"/>
      <c r="AX21" s="1081"/>
      <c r="AY21" s="1082"/>
      <c r="AZ21" s="232"/>
      <c r="BA21" s="232"/>
      <c r="BB21" s="232"/>
      <c r="BC21" s="232"/>
      <c r="BD21" s="232"/>
      <c r="BE21" s="233"/>
      <c r="BF21" s="233"/>
      <c r="BG21" s="233"/>
      <c r="BH21" s="233"/>
      <c r="BI21" s="233"/>
      <c r="BJ21" s="233"/>
      <c r="BK21" s="233"/>
      <c r="BL21" s="233"/>
      <c r="BM21" s="233"/>
      <c r="BN21" s="233"/>
      <c r="BO21" s="233"/>
      <c r="BP21" s="233"/>
      <c r="BQ21" s="238">
        <v>15</v>
      </c>
      <c r="BR21" s="239"/>
      <c r="BS21" s="993"/>
      <c r="BT21" s="994"/>
      <c r="BU21" s="994"/>
      <c r="BV21" s="994"/>
      <c r="BW21" s="994"/>
      <c r="BX21" s="994"/>
      <c r="BY21" s="994"/>
      <c r="BZ21" s="994"/>
      <c r="CA21" s="994"/>
      <c r="CB21" s="994"/>
      <c r="CC21" s="994"/>
      <c r="CD21" s="994"/>
      <c r="CE21" s="994"/>
      <c r="CF21" s="994"/>
      <c r="CG21" s="1015"/>
      <c r="CH21" s="990"/>
      <c r="CI21" s="991"/>
      <c r="CJ21" s="991"/>
      <c r="CK21" s="991"/>
      <c r="CL21" s="992"/>
      <c r="CM21" s="990"/>
      <c r="CN21" s="991"/>
      <c r="CO21" s="991"/>
      <c r="CP21" s="991"/>
      <c r="CQ21" s="992"/>
      <c r="CR21" s="990"/>
      <c r="CS21" s="991"/>
      <c r="CT21" s="991"/>
      <c r="CU21" s="991"/>
      <c r="CV21" s="992"/>
      <c r="CW21" s="990"/>
      <c r="CX21" s="991"/>
      <c r="CY21" s="991"/>
      <c r="CZ21" s="991"/>
      <c r="DA21" s="992"/>
      <c r="DB21" s="990"/>
      <c r="DC21" s="991"/>
      <c r="DD21" s="991"/>
      <c r="DE21" s="991"/>
      <c r="DF21" s="992"/>
      <c r="DG21" s="990"/>
      <c r="DH21" s="991"/>
      <c r="DI21" s="991"/>
      <c r="DJ21" s="991"/>
      <c r="DK21" s="992"/>
      <c r="DL21" s="990"/>
      <c r="DM21" s="991"/>
      <c r="DN21" s="991"/>
      <c r="DO21" s="991"/>
      <c r="DP21" s="992"/>
      <c r="DQ21" s="990"/>
      <c r="DR21" s="991"/>
      <c r="DS21" s="991"/>
      <c r="DT21" s="991"/>
      <c r="DU21" s="992"/>
      <c r="DV21" s="993"/>
      <c r="DW21" s="994"/>
      <c r="DX21" s="994"/>
      <c r="DY21" s="994"/>
      <c r="DZ21" s="995"/>
      <c r="EA21" s="234"/>
    </row>
    <row r="22" spans="1:131" s="235" customFormat="1" ht="26.25" customHeight="1" x14ac:dyDescent="0.2">
      <c r="A22" s="238">
        <v>16</v>
      </c>
      <c r="B22" s="1032"/>
      <c r="C22" s="1033"/>
      <c r="D22" s="1033"/>
      <c r="E22" s="1033"/>
      <c r="F22" s="1033"/>
      <c r="G22" s="1033"/>
      <c r="H22" s="1033"/>
      <c r="I22" s="1033"/>
      <c r="J22" s="1033"/>
      <c r="K22" s="1033"/>
      <c r="L22" s="1033"/>
      <c r="M22" s="1033"/>
      <c r="N22" s="1033"/>
      <c r="O22" s="1033"/>
      <c r="P22" s="1034"/>
      <c r="Q22" s="1072"/>
      <c r="R22" s="1073"/>
      <c r="S22" s="1073"/>
      <c r="T22" s="1073"/>
      <c r="U22" s="1073"/>
      <c r="V22" s="1073"/>
      <c r="W22" s="1073"/>
      <c r="X22" s="1073"/>
      <c r="Y22" s="1073"/>
      <c r="Z22" s="1073"/>
      <c r="AA22" s="1073"/>
      <c r="AB22" s="1073"/>
      <c r="AC22" s="1073"/>
      <c r="AD22" s="1073"/>
      <c r="AE22" s="1074"/>
      <c r="AF22" s="1037"/>
      <c r="AG22" s="1038"/>
      <c r="AH22" s="1038"/>
      <c r="AI22" s="1038"/>
      <c r="AJ22" s="1039"/>
      <c r="AK22" s="1075"/>
      <c r="AL22" s="1076"/>
      <c r="AM22" s="1076"/>
      <c r="AN22" s="1076"/>
      <c r="AO22" s="1076"/>
      <c r="AP22" s="1076"/>
      <c r="AQ22" s="1076"/>
      <c r="AR22" s="1076"/>
      <c r="AS22" s="1076"/>
      <c r="AT22" s="1076"/>
      <c r="AU22" s="1077"/>
      <c r="AV22" s="1077"/>
      <c r="AW22" s="1077"/>
      <c r="AX22" s="1077"/>
      <c r="AY22" s="1078"/>
      <c r="AZ22" s="1030" t="s">
        <v>376</v>
      </c>
      <c r="BA22" s="1030"/>
      <c r="BB22" s="1030"/>
      <c r="BC22" s="1030"/>
      <c r="BD22" s="1031"/>
      <c r="BE22" s="233"/>
      <c r="BF22" s="233"/>
      <c r="BG22" s="233"/>
      <c r="BH22" s="233"/>
      <c r="BI22" s="233"/>
      <c r="BJ22" s="233"/>
      <c r="BK22" s="233"/>
      <c r="BL22" s="233"/>
      <c r="BM22" s="233"/>
      <c r="BN22" s="233"/>
      <c r="BO22" s="233"/>
      <c r="BP22" s="233"/>
      <c r="BQ22" s="238">
        <v>16</v>
      </c>
      <c r="BR22" s="239"/>
      <c r="BS22" s="993"/>
      <c r="BT22" s="994"/>
      <c r="BU22" s="994"/>
      <c r="BV22" s="994"/>
      <c r="BW22" s="994"/>
      <c r="BX22" s="994"/>
      <c r="BY22" s="994"/>
      <c r="BZ22" s="994"/>
      <c r="CA22" s="994"/>
      <c r="CB22" s="994"/>
      <c r="CC22" s="994"/>
      <c r="CD22" s="994"/>
      <c r="CE22" s="994"/>
      <c r="CF22" s="994"/>
      <c r="CG22" s="1015"/>
      <c r="CH22" s="990"/>
      <c r="CI22" s="991"/>
      <c r="CJ22" s="991"/>
      <c r="CK22" s="991"/>
      <c r="CL22" s="992"/>
      <c r="CM22" s="990"/>
      <c r="CN22" s="991"/>
      <c r="CO22" s="991"/>
      <c r="CP22" s="991"/>
      <c r="CQ22" s="992"/>
      <c r="CR22" s="990"/>
      <c r="CS22" s="991"/>
      <c r="CT22" s="991"/>
      <c r="CU22" s="991"/>
      <c r="CV22" s="992"/>
      <c r="CW22" s="990"/>
      <c r="CX22" s="991"/>
      <c r="CY22" s="991"/>
      <c r="CZ22" s="991"/>
      <c r="DA22" s="992"/>
      <c r="DB22" s="990"/>
      <c r="DC22" s="991"/>
      <c r="DD22" s="991"/>
      <c r="DE22" s="991"/>
      <c r="DF22" s="992"/>
      <c r="DG22" s="990"/>
      <c r="DH22" s="991"/>
      <c r="DI22" s="991"/>
      <c r="DJ22" s="991"/>
      <c r="DK22" s="992"/>
      <c r="DL22" s="990"/>
      <c r="DM22" s="991"/>
      <c r="DN22" s="991"/>
      <c r="DO22" s="991"/>
      <c r="DP22" s="992"/>
      <c r="DQ22" s="990"/>
      <c r="DR22" s="991"/>
      <c r="DS22" s="991"/>
      <c r="DT22" s="991"/>
      <c r="DU22" s="992"/>
      <c r="DV22" s="993"/>
      <c r="DW22" s="994"/>
      <c r="DX22" s="994"/>
      <c r="DY22" s="994"/>
      <c r="DZ22" s="995"/>
      <c r="EA22" s="234"/>
    </row>
    <row r="23" spans="1:131" s="235" customFormat="1" ht="26.25" customHeight="1" thickBot="1" x14ac:dyDescent="0.25">
      <c r="A23" s="240" t="s">
        <v>377</v>
      </c>
      <c r="B23" s="937" t="s">
        <v>378</v>
      </c>
      <c r="C23" s="938"/>
      <c r="D23" s="938"/>
      <c r="E23" s="938"/>
      <c r="F23" s="938"/>
      <c r="G23" s="938"/>
      <c r="H23" s="938"/>
      <c r="I23" s="938"/>
      <c r="J23" s="938"/>
      <c r="K23" s="938"/>
      <c r="L23" s="938"/>
      <c r="M23" s="938"/>
      <c r="N23" s="938"/>
      <c r="O23" s="938"/>
      <c r="P23" s="948"/>
      <c r="Q23" s="1068">
        <f>IF(SUM(Q7:U22)=0,"-",SUM(Q7:U22))</f>
        <v>6129</v>
      </c>
      <c r="R23" s="952"/>
      <c r="S23" s="952"/>
      <c r="T23" s="952"/>
      <c r="U23" s="952"/>
      <c r="V23" s="952">
        <f t="shared" ref="V23" si="0">IF(SUM(V7:Z22)=0,"-",SUM(V7:Z22))</f>
        <v>5832</v>
      </c>
      <c r="W23" s="952"/>
      <c r="X23" s="952"/>
      <c r="Y23" s="952"/>
      <c r="Z23" s="952"/>
      <c r="AA23" s="952">
        <f t="shared" ref="AA23" si="1">IF(SUM(AA7:AE22)=0,"-",SUM(AA7:AE22))</f>
        <v>298</v>
      </c>
      <c r="AB23" s="952"/>
      <c r="AC23" s="952"/>
      <c r="AD23" s="952"/>
      <c r="AE23" s="1069"/>
      <c r="AF23" s="1070">
        <f t="shared" ref="AF23" si="2">IF(SUM(AF7:AJ22)=0,"-",SUM(AF7:AJ22))</f>
        <v>259</v>
      </c>
      <c r="AG23" s="952"/>
      <c r="AH23" s="952"/>
      <c r="AI23" s="952"/>
      <c r="AJ23" s="1071"/>
      <c r="AK23" s="1025"/>
      <c r="AL23" s="964"/>
      <c r="AM23" s="964"/>
      <c r="AN23" s="964"/>
      <c r="AO23" s="964"/>
      <c r="AP23" s="952">
        <f t="shared" ref="AP23" si="3">IF(SUM(AP7:AT22)=0,"-",SUM(AP7:AT22))</f>
        <v>6812</v>
      </c>
      <c r="AQ23" s="952"/>
      <c r="AR23" s="952"/>
      <c r="AS23" s="952"/>
      <c r="AT23" s="952"/>
      <c r="AU23" s="1063"/>
      <c r="AV23" s="1063"/>
      <c r="AW23" s="1063"/>
      <c r="AX23" s="1063"/>
      <c r="AY23" s="1064"/>
      <c r="AZ23" s="1065" t="s">
        <v>122</v>
      </c>
      <c r="BA23" s="1066"/>
      <c r="BB23" s="1066"/>
      <c r="BC23" s="1066"/>
      <c r="BD23" s="1067"/>
      <c r="BE23" s="233"/>
      <c r="BF23" s="233"/>
      <c r="BG23" s="233"/>
      <c r="BH23" s="233"/>
      <c r="BI23" s="233"/>
      <c r="BJ23" s="233"/>
      <c r="BK23" s="233"/>
      <c r="BL23" s="233"/>
      <c r="BM23" s="233"/>
      <c r="BN23" s="233"/>
      <c r="BO23" s="233"/>
      <c r="BP23" s="233"/>
      <c r="BQ23" s="238">
        <v>17</v>
      </c>
      <c r="BR23" s="239"/>
      <c r="BS23" s="993"/>
      <c r="BT23" s="994"/>
      <c r="BU23" s="994"/>
      <c r="BV23" s="994"/>
      <c r="BW23" s="994"/>
      <c r="BX23" s="994"/>
      <c r="BY23" s="994"/>
      <c r="BZ23" s="994"/>
      <c r="CA23" s="994"/>
      <c r="CB23" s="994"/>
      <c r="CC23" s="994"/>
      <c r="CD23" s="994"/>
      <c r="CE23" s="994"/>
      <c r="CF23" s="994"/>
      <c r="CG23" s="1015"/>
      <c r="CH23" s="990"/>
      <c r="CI23" s="991"/>
      <c r="CJ23" s="991"/>
      <c r="CK23" s="991"/>
      <c r="CL23" s="992"/>
      <c r="CM23" s="990"/>
      <c r="CN23" s="991"/>
      <c r="CO23" s="991"/>
      <c r="CP23" s="991"/>
      <c r="CQ23" s="992"/>
      <c r="CR23" s="990"/>
      <c r="CS23" s="991"/>
      <c r="CT23" s="991"/>
      <c r="CU23" s="991"/>
      <c r="CV23" s="992"/>
      <c r="CW23" s="990"/>
      <c r="CX23" s="991"/>
      <c r="CY23" s="991"/>
      <c r="CZ23" s="991"/>
      <c r="DA23" s="992"/>
      <c r="DB23" s="990"/>
      <c r="DC23" s="991"/>
      <c r="DD23" s="991"/>
      <c r="DE23" s="991"/>
      <c r="DF23" s="992"/>
      <c r="DG23" s="990"/>
      <c r="DH23" s="991"/>
      <c r="DI23" s="991"/>
      <c r="DJ23" s="991"/>
      <c r="DK23" s="992"/>
      <c r="DL23" s="990"/>
      <c r="DM23" s="991"/>
      <c r="DN23" s="991"/>
      <c r="DO23" s="991"/>
      <c r="DP23" s="992"/>
      <c r="DQ23" s="990"/>
      <c r="DR23" s="991"/>
      <c r="DS23" s="991"/>
      <c r="DT23" s="991"/>
      <c r="DU23" s="992"/>
      <c r="DV23" s="993"/>
      <c r="DW23" s="994"/>
      <c r="DX23" s="994"/>
      <c r="DY23" s="994"/>
      <c r="DZ23" s="995"/>
      <c r="EA23" s="234"/>
    </row>
    <row r="24" spans="1:131" s="235" customFormat="1" ht="26.25" customHeight="1" x14ac:dyDescent="0.2">
      <c r="A24" s="1062" t="s">
        <v>379</v>
      </c>
      <c r="B24" s="1062"/>
      <c r="C24" s="1062"/>
      <c r="D24" s="1062"/>
      <c r="E24" s="1062"/>
      <c r="F24" s="1062"/>
      <c r="G24" s="1062"/>
      <c r="H24" s="1062"/>
      <c r="I24" s="1062"/>
      <c r="J24" s="1062"/>
      <c r="K24" s="1062"/>
      <c r="L24" s="1062"/>
      <c r="M24" s="1062"/>
      <c r="N24" s="1062"/>
      <c r="O24" s="1062"/>
      <c r="P24" s="1062"/>
      <c r="Q24" s="1062"/>
      <c r="R24" s="1062"/>
      <c r="S24" s="1062"/>
      <c r="T24" s="1062"/>
      <c r="U24" s="1062"/>
      <c r="V24" s="1062"/>
      <c r="W24" s="1062"/>
      <c r="X24" s="1062"/>
      <c r="Y24" s="1062"/>
      <c r="Z24" s="1062"/>
      <c r="AA24" s="1062"/>
      <c r="AB24" s="1062"/>
      <c r="AC24" s="1062"/>
      <c r="AD24" s="1062"/>
      <c r="AE24" s="1062"/>
      <c r="AF24" s="1062"/>
      <c r="AG24" s="1062"/>
      <c r="AH24" s="1062"/>
      <c r="AI24" s="1062"/>
      <c r="AJ24" s="1062"/>
      <c r="AK24" s="1062"/>
      <c r="AL24" s="1062"/>
      <c r="AM24" s="1062"/>
      <c r="AN24" s="1062"/>
      <c r="AO24" s="1062"/>
      <c r="AP24" s="1062"/>
      <c r="AQ24" s="1062"/>
      <c r="AR24" s="1062"/>
      <c r="AS24" s="1062"/>
      <c r="AT24" s="1062"/>
      <c r="AU24" s="1062"/>
      <c r="AV24" s="1062"/>
      <c r="AW24" s="1062"/>
      <c r="AX24" s="1062"/>
      <c r="AY24" s="1062"/>
      <c r="AZ24" s="232"/>
      <c r="BA24" s="232"/>
      <c r="BB24" s="232"/>
      <c r="BC24" s="232"/>
      <c r="BD24" s="232"/>
      <c r="BE24" s="233"/>
      <c r="BF24" s="233"/>
      <c r="BG24" s="233"/>
      <c r="BH24" s="233"/>
      <c r="BI24" s="233"/>
      <c r="BJ24" s="233"/>
      <c r="BK24" s="233"/>
      <c r="BL24" s="233"/>
      <c r="BM24" s="233"/>
      <c r="BN24" s="233"/>
      <c r="BO24" s="233"/>
      <c r="BP24" s="233"/>
      <c r="BQ24" s="238">
        <v>18</v>
      </c>
      <c r="BR24" s="239"/>
      <c r="BS24" s="993"/>
      <c r="BT24" s="994"/>
      <c r="BU24" s="994"/>
      <c r="BV24" s="994"/>
      <c r="BW24" s="994"/>
      <c r="BX24" s="994"/>
      <c r="BY24" s="994"/>
      <c r="BZ24" s="994"/>
      <c r="CA24" s="994"/>
      <c r="CB24" s="994"/>
      <c r="CC24" s="994"/>
      <c r="CD24" s="994"/>
      <c r="CE24" s="994"/>
      <c r="CF24" s="994"/>
      <c r="CG24" s="1015"/>
      <c r="CH24" s="990"/>
      <c r="CI24" s="991"/>
      <c r="CJ24" s="991"/>
      <c r="CK24" s="991"/>
      <c r="CL24" s="992"/>
      <c r="CM24" s="990"/>
      <c r="CN24" s="991"/>
      <c r="CO24" s="991"/>
      <c r="CP24" s="991"/>
      <c r="CQ24" s="992"/>
      <c r="CR24" s="990"/>
      <c r="CS24" s="991"/>
      <c r="CT24" s="991"/>
      <c r="CU24" s="991"/>
      <c r="CV24" s="992"/>
      <c r="CW24" s="990"/>
      <c r="CX24" s="991"/>
      <c r="CY24" s="991"/>
      <c r="CZ24" s="991"/>
      <c r="DA24" s="992"/>
      <c r="DB24" s="990"/>
      <c r="DC24" s="991"/>
      <c r="DD24" s="991"/>
      <c r="DE24" s="991"/>
      <c r="DF24" s="992"/>
      <c r="DG24" s="990"/>
      <c r="DH24" s="991"/>
      <c r="DI24" s="991"/>
      <c r="DJ24" s="991"/>
      <c r="DK24" s="992"/>
      <c r="DL24" s="990"/>
      <c r="DM24" s="991"/>
      <c r="DN24" s="991"/>
      <c r="DO24" s="991"/>
      <c r="DP24" s="992"/>
      <c r="DQ24" s="990"/>
      <c r="DR24" s="991"/>
      <c r="DS24" s="991"/>
      <c r="DT24" s="991"/>
      <c r="DU24" s="992"/>
      <c r="DV24" s="993"/>
      <c r="DW24" s="994"/>
      <c r="DX24" s="994"/>
      <c r="DY24" s="994"/>
      <c r="DZ24" s="995"/>
      <c r="EA24" s="234"/>
    </row>
    <row r="25" spans="1:131" ht="26.25" customHeight="1" thickBot="1" x14ac:dyDescent="0.25">
      <c r="A25" s="1061" t="s">
        <v>380</v>
      </c>
      <c r="B25" s="1061"/>
      <c r="C25" s="1061"/>
      <c r="D25" s="1061"/>
      <c r="E25" s="1061"/>
      <c r="F25" s="1061"/>
      <c r="G25" s="1061"/>
      <c r="H25" s="1061"/>
      <c r="I25" s="1061"/>
      <c r="J25" s="1061"/>
      <c r="K25" s="1061"/>
      <c r="L25" s="1061"/>
      <c r="M25" s="1061"/>
      <c r="N25" s="1061"/>
      <c r="O25" s="1061"/>
      <c r="P25" s="1061"/>
      <c r="Q25" s="1061"/>
      <c r="R25" s="1061"/>
      <c r="S25" s="1061"/>
      <c r="T25" s="1061"/>
      <c r="U25" s="1061"/>
      <c r="V25" s="1061"/>
      <c r="W25" s="1061"/>
      <c r="X25" s="1061"/>
      <c r="Y25" s="1061"/>
      <c r="Z25" s="1061"/>
      <c r="AA25" s="1061"/>
      <c r="AB25" s="1061"/>
      <c r="AC25" s="1061"/>
      <c r="AD25" s="1061"/>
      <c r="AE25" s="1061"/>
      <c r="AF25" s="1061"/>
      <c r="AG25" s="1061"/>
      <c r="AH25" s="1061"/>
      <c r="AI25" s="1061"/>
      <c r="AJ25" s="1061"/>
      <c r="AK25" s="1061"/>
      <c r="AL25" s="1061"/>
      <c r="AM25" s="1061"/>
      <c r="AN25" s="1061"/>
      <c r="AO25" s="1061"/>
      <c r="AP25" s="1061"/>
      <c r="AQ25" s="1061"/>
      <c r="AR25" s="1061"/>
      <c r="AS25" s="1061"/>
      <c r="AT25" s="1061"/>
      <c r="AU25" s="1061"/>
      <c r="AV25" s="1061"/>
      <c r="AW25" s="1061"/>
      <c r="AX25" s="1061"/>
      <c r="AY25" s="1061"/>
      <c r="AZ25" s="1061"/>
      <c r="BA25" s="1061"/>
      <c r="BB25" s="1061"/>
      <c r="BC25" s="1061"/>
      <c r="BD25" s="1061"/>
      <c r="BE25" s="1061"/>
      <c r="BF25" s="1061"/>
      <c r="BG25" s="1061"/>
      <c r="BH25" s="1061"/>
      <c r="BI25" s="1061"/>
      <c r="BJ25" s="232"/>
      <c r="BK25" s="232"/>
      <c r="BL25" s="232"/>
      <c r="BM25" s="232"/>
      <c r="BN25" s="232"/>
      <c r="BO25" s="241"/>
      <c r="BP25" s="241"/>
      <c r="BQ25" s="238">
        <v>19</v>
      </c>
      <c r="BR25" s="239"/>
      <c r="BS25" s="993"/>
      <c r="BT25" s="994"/>
      <c r="BU25" s="994"/>
      <c r="BV25" s="994"/>
      <c r="BW25" s="994"/>
      <c r="BX25" s="994"/>
      <c r="BY25" s="994"/>
      <c r="BZ25" s="994"/>
      <c r="CA25" s="994"/>
      <c r="CB25" s="994"/>
      <c r="CC25" s="994"/>
      <c r="CD25" s="994"/>
      <c r="CE25" s="994"/>
      <c r="CF25" s="994"/>
      <c r="CG25" s="1015"/>
      <c r="CH25" s="990"/>
      <c r="CI25" s="991"/>
      <c r="CJ25" s="991"/>
      <c r="CK25" s="991"/>
      <c r="CL25" s="992"/>
      <c r="CM25" s="990"/>
      <c r="CN25" s="991"/>
      <c r="CO25" s="991"/>
      <c r="CP25" s="991"/>
      <c r="CQ25" s="992"/>
      <c r="CR25" s="990"/>
      <c r="CS25" s="991"/>
      <c r="CT25" s="991"/>
      <c r="CU25" s="991"/>
      <c r="CV25" s="992"/>
      <c r="CW25" s="990"/>
      <c r="CX25" s="991"/>
      <c r="CY25" s="991"/>
      <c r="CZ25" s="991"/>
      <c r="DA25" s="992"/>
      <c r="DB25" s="990"/>
      <c r="DC25" s="991"/>
      <c r="DD25" s="991"/>
      <c r="DE25" s="991"/>
      <c r="DF25" s="992"/>
      <c r="DG25" s="990"/>
      <c r="DH25" s="991"/>
      <c r="DI25" s="991"/>
      <c r="DJ25" s="991"/>
      <c r="DK25" s="992"/>
      <c r="DL25" s="990"/>
      <c r="DM25" s="991"/>
      <c r="DN25" s="991"/>
      <c r="DO25" s="991"/>
      <c r="DP25" s="992"/>
      <c r="DQ25" s="990"/>
      <c r="DR25" s="991"/>
      <c r="DS25" s="991"/>
      <c r="DT25" s="991"/>
      <c r="DU25" s="992"/>
      <c r="DV25" s="993"/>
      <c r="DW25" s="994"/>
      <c r="DX25" s="994"/>
      <c r="DY25" s="994"/>
      <c r="DZ25" s="995"/>
      <c r="EA25" s="230"/>
    </row>
    <row r="26" spans="1:131" ht="26.25" customHeight="1" x14ac:dyDescent="0.2">
      <c r="A26" s="996" t="s">
        <v>358</v>
      </c>
      <c r="B26" s="997"/>
      <c r="C26" s="997"/>
      <c r="D26" s="997"/>
      <c r="E26" s="997"/>
      <c r="F26" s="997"/>
      <c r="G26" s="997"/>
      <c r="H26" s="997"/>
      <c r="I26" s="997"/>
      <c r="J26" s="997"/>
      <c r="K26" s="997"/>
      <c r="L26" s="997"/>
      <c r="M26" s="997"/>
      <c r="N26" s="997"/>
      <c r="O26" s="997"/>
      <c r="P26" s="998"/>
      <c r="Q26" s="1002" t="s">
        <v>381</v>
      </c>
      <c r="R26" s="1003"/>
      <c r="S26" s="1003"/>
      <c r="T26" s="1003"/>
      <c r="U26" s="1004"/>
      <c r="V26" s="1002" t="s">
        <v>382</v>
      </c>
      <c r="W26" s="1003"/>
      <c r="X26" s="1003"/>
      <c r="Y26" s="1003"/>
      <c r="Z26" s="1004"/>
      <c r="AA26" s="1002" t="s">
        <v>383</v>
      </c>
      <c r="AB26" s="1003"/>
      <c r="AC26" s="1003"/>
      <c r="AD26" s="1003"/>
      <c r="AE26" s="1003"/>
      <c r="AF26" s="1057" t="s">
        <v>384</v>
      </c>
      <c r="AG26" s="1009"/>
      <c r="AH26" s="1009"/>
      <c r="AI26" s="1009"/>
      <c r="AJ26" s="1058"/>
      <c r="AK26" s="1003" t="s">
        <v>385</v>
      </c>
      <c r="AL26" s="1003"/>
      <c r="AM26" s="1003"/>
      <c r="AN26" s="1003"/>
      <c r="AO26" s="1004"/>
      <c r="AP26" s="1002" t="s">
        <v>386</v>
      </c>
      <c r="AQ26" s="1003"/>
      <c r="AR26" s="1003"/>
      <c r="AS26" s="1003"/>
      <c r="AT26" s="1004"/>
      <c r="AU26" s="1002" t="s">
        <v>387</v>
      </c>
      <c r="AV26" s="1003"/>
      <c r="AW26" s="1003"/>
      <c r="AX26" s="1003"/>
      <c r="AY26" s="1004"/>
      <c r="AZ26" s="1002" t="s">
        <v>388</v>
      </c>
      <c r="BA26" s="1003"/>
      <c r="BB26" s="1003"/>
      <c r="BC26" s="1003"/>
      <c r="BD26" s="1004"/>
      <c r="BE26" s="1002" t="s">
        <v>365</v>
      </c>
      <c r="BF26" s="1003"/>
      <c r="BG26" s="1003"/>
      <c r="BH26" s="1003"/>
      <c r="BI26" s="1016"/>
      <c r="BJ26" s="232"/>
      <c r="BK26" s="232"/>
      <c r="BL26" s="232"/>
      <c r="BM26" s="232"/>
      <c r="BN26" s="232"/>
      <c r="BO26" s="241"/>
      <c r="BP26" s="241"/>
      <c r="BQ26" s="238">
        <v>20</v>
      </c>
      <c r="BR26" s="239"/>
      <c r="BS26" s="993"/>
      <c r="BT26" s="994"/>
      <c r="BU26" s="994"/>
      <c r="BV26" s="994"/>
      <c r="BW26" s="994"/>
      <c r="BX26" s="994"/>
      <c r="BY26" s="994"/>
      <c r="BZ26" s="994"/>
      <c r="CA26" s="994"/>
      <c r="CB26" s="994"/>
      <c r="CC26" s="994"/>
      <c r="CD26" s="994"/>
      <c r="CE26" s="994"/>
      <c r="CF26" s="994"/>
      <c r="CG26" s="1015"/>
      <c r="CH26" s="990"/>
      <c r="CI26" s="991"/>
      <c r="CJ26" s="991"/>
      <c r="CK26" s="991"/>
      <c r="CL26" s="992"/>
      <c r="CM26" s="990"/>
      <c r="CN26" s="991"/>
      <c r="CO26" s="991"/>
      <c r="CP26" s="991"/>
      <c r="CQ26" s="992"/>
      <c r="CR26" s="990"/>
      <c r="CS26" s="991"/>
      <c r="CT26" s="991"/>
      <c r="CU26" s="991"/>
      <c r="CV26" s="992"/>
      <c r="CW26" s="990"/>
      <c r="CX26" s="991"/>
      <c r="CY26" s="991"/>
      <c r="CZ26" s="991"/>
      <c r="DA26" s="992"/>
      <c r="DB26" s="990"/>
      <c r="DC26" s="991"/>
      <c r="DD26" s="991"/>
      <c r="DE26" s="991"/>
      <c r="DF26" s="992"/>
      <c r="DG26" s="990"/>
      <c r="DH26" s="991"/>
      <c r="DI26" s="991"/>
      <c r="DJ26" s="991"/>
      <c r="DK26" s="992"/>
      <c r="DL26" s="990"/>
      <c r="DM26" s="991"/>
      <c r="DN26" s="991"/>
      <c r="DO26" s="991"/>
      <c r="DP26" s="992"/>
      <c r="DQ26" s="990"/>
      <c r="DR26" s="991"/>
      <c r="DS26" s="991"/>
      <c r="DT26" s="991"/>
      <c r="DU26" s="992"/>
      <c r="DV26" s="993"/>
      <c r="DW26" s="994"/>
      <c r="DX26" s="994"/>
      <c r="DY26" s="994"/>
      <c r="DZ26" s="995"/>
      <c r="EA26" s="230"/>
    </row>
    <row r="27" spans="1:131" ht="26.25" customHeight="1" thickBot="1" x14ac:dyDescent="0.25">
      <c r="A27" s="999"/>
      <c r="B27" s="1000"/>
      <c r="C27" s="1000"/>
      <c r="D27" s="1000"/>
      <c r="E27" s="1000"/>
      <c r="F27" s="1000"/>
      <c r="G27" s="1000"/>
      <c r="H27" s="1000"/>
      <c r="I27" s="1000"/>
      <c r="J27" s="1000"/>
      <c r="K27" s="1000"/>
      <c r="L27" s="1000"/>
      <c r="M27" s="1000"/>
      <c r="N27" s="1000"/>
      <c r="O27" s="1000"/>
      <c r="P27" s="1001"/>
      <c r="Q27" s="1005"/>
      <c r="R27" s="1006"/>
      <c r="S27" s="1006"/>
      <c r="T27" s="1006"/>
      <c r="U27" s="1007"/>
      <c r="V27" s="1005"/>
      <c r="W27" s="1006"/>
      <c r="X27" s="1006"/>
      <c r="Y27" s="1006"/>
      <c r="Z27" s="1007"/>
      <c r="AA27" s="1005"/>
      <c r="AB27" s="1006"/>
      <c r="AC27" s="1006"/>
      <c r="AD27" s="1006"/>
      <c r="AE27" s="1006"/>
      <c r="AF27" s="1059"/>
      <c r="AG27" s="1012"/>
      <c r="AH27" s="1012"/>
      <c r="AI27" s="1012"/>
      <c r="AJ27" s="1060"/>
      <c r="AK27" s="1006"/>
      <c r="AL27" s="1006"/>
      <c r="AM27" s="1006"/>
      <c r="AN27" s="1006"/>
      <c r="AO27" s="1007"/>
      <c r="AP27" s="1005"/>
      <c r="AQ27" s="1006"/>
      <c r="AR27" s="1006"/>
      <c r="AS27" s="1006"/>
      <c r="AT27" s="1007"/>
      <c r="AU27" s="1005"/>
      <c r="AV27" s="1006"/>
      <c r="AW27" s="1006"/>
      <c r="AX27" s="1006"/>
      <c r="AY27" s="1007"/>
      <c r="AZ27" s="1005"/>
      <c r="BA27" s="1006"/>
      <c r="BB27" s="1006"/>
      <c r="BC27" s="1006"/>
      <c r="BD27" s="1007"/>
      <c r="BE27" s="1005"/>
      <c r="BF27" s="1006"/>
      <c r="BG27" s="1006"/>
      <c r="BH27" s="1006"/>
      <c r="BI27" s="1017"/>
      <c r="BJ27" s="232"/>
      <c r="BK27" s="232"/>
      <c r="BL27" s="232"/>
      <c r="BM27" s="232"/>
      <c r="BN27" s="232"/>
      <c r="BO27" s="241"/>
      <c r="BP27" s="241"/>
      <c r="BQ27" s="238">
        <v>21</v>
      </c>
      <c r="BR27" s="239"/>
      <c r="BS27" s="993"/>
      <c r="BT27" s="994"/>
      <c r="BU27" s="994"/>
      <c r="BV27" s="994"/>
      <c r="BW27" s="994"/>
      <c r="BX27" s="994"/>
      <c r="BY27" s="994"/>
      <c r="BZ27" s="994"/>
      <c r="CA27" s="994"/>
      <c r="CB27" s="994"/>
      <c r="CC27" s="994"/>
      <c r="CD27" s="994"/>
      <c r="CE27" s="994"/>
      <c r="CF27" s="994"/>
      <c r="CG27" s="1015"/>
      <c r="CH27" s="990"/>
      <c r="CI27" s="991"/>
      <c r="CJ27" s="991"/>
      <c r="CK27" s="991"/>
      <c r="CL27" s="992"/>
      <c r="CM27" s="990"/>
      <c r="CN27" s="991"/>
      <c r="CO27" s="991"/>
      <c r="CP27" s="991"/>
      <c r="CQ27" s="992"/>
      <c r="CR27" s="990"/>
      <c r="CS27" s="991"/>
      <c r="CT27" s="991"/>
      <c r="CU27" s="991"/>
      <c r="CV27" s="992"/>
      <c r="CW27" s="990"/>
      <c r="CX27" s="991"/>
      <c r="CY27" s="991"/>
      <c r="CZ27" s="991"/>
      <c r="DA27" s="992"/>
      <c r="DB27" s="990"/>
      <c r="DC27" s="991"/>
      <c r="DD27" s="991"/>
      <c r="DE27" s="991"/>
      <c r="DF27" s="992"/>
      <c r="DG27" s="990"/>
      <c r="DH27" s="991"/>
      <c r="DI27" s="991"/>
      <c r="DJ27" s="991"/>
      <c r="DK27" s="992"/>
      <c r="DL27" s="990"/>
      <c r="DM27" s="991"/>
      <c r="DN27" s="991"/>
      <c r="DO27" s="991"/>
      <c r="DP27" s="992"/>
      <c r="DQ27" s="990"/>
      <c r="DR27" s="991"/>
      <c r="DS27" s="991"/>
      <c r="DT27" s="991"/>
      <c r="DU27" s="992"/>
      <c r="DV27" s="993"/>
      <c r="DW27" s="994"/>
      <c r="DX27" s="994"/>
      <c r="DY27" s="994"/>
      <c r="DZ27" s="995"/>
      <c r="EA27" s="230"/>
    </row>
    <row r="28" spans="1:131" ht="26.25" customHeight="1" thickTop="1" x14ac:dyDescent="0.2">
      <c r="A28" s="242">
        <v>1</v>
      </c>
      <c r="B28" s="1049" t="s">
        <v>389</v>
      </c>
      <c r="C28" s="1050"/>
      <c r="D28" s="1050"/>
      <c r="E28" s="1050"/>
      <c r="F28" s="1050"/>
      <c r="G28" s="1050"/>
      <c r="H28" s="1050"/>
      <c r="I28" s="1050"/>
      <c r="J28" s="1050"/>
      <c r="K28" s="1050"/>
      <c r="L28" s="1050"/>
      <c r="M28" s="1050"/>
      <c r="N28" s="1050"/>
      <c r="O28" s="1050"/>
      <c r="P28" s="1051"/>
      <c r="Q28" s="1052">
        <v>485</v>
      </c>
      <c r="R28" s="1053"/>
      <c r="S28" s="1053"/>
      <c r="T28" s="1053"/>
      <c r="U28" s="1053"/>
      <c r="V28" s="1053">
        <v>480</v>
      </c>
      <c r="W28" s="1053"/>
      <c r="X28" s="1053"/>
      <c r="Y28" s="1053"/>
      <c r="Z28" s="1053"/>
      <c r="AA28" s="1053">
        <v>5</v>
      </c>
      <c r="AB28" s="1053"/>
      <c r="AC28" s="1053"/>
      <c r="AD28" s="1053"/>
      <c r="AE28" s="1054"/>
      <c r="AF28" s="1055">
        <v>5</v>
      </c>
      <c r="AG28" s="1053"/>
      <c r="AH28" s="1053"/>
      <c r="AI28" s="1053"/>
      <c r="AJ28" s="1056"/>
      <c r="AK28" s="1044">
        <v>31</v>
      </c>
      <c r="AL28" s="1045"/>
      <c r="AM28" s="1045"/>
      <c r="AN28" s="1045"/>
      <c r="AO28" s="1045"/>
      <c r="AP28" s="1045" t="s">
        <v>552</v>
      </c>
      <c r="AQ28" s="1045"/>
      <c r="AR28" s="1045"/>
      <c r="AS28" s="1045"/>
      <c r="AT28" s="1045"/>
      <c r="AU28" s="1045" t="s">
        <v>552</v>
      </c>
      <c r="AV28" s="1045"/>
      <c r="AW28" s="1045"/>
      <c r="AX28" s="1045"/>
      <c r="AY28" s="1045"/>
      <c r="AZ28" s="1046" t="s">
        <v>552</v>
      </c>
      <c r="BA28" s="1046"/>
      <c r="BB28" s="1046"/>
      <c r="BC28" s="1046"/>
      <c r="BD28" s="1046"/>
      <c r="BE28" s="1047"/>
      <c r="BF28" s="1047"/>
      <c r="BG28" s="1047"/>
      <c r="BH28" s="1047"/>
      <c r="BI28" s="1048"/>
      <c r="BJ28" s="232"/>
      <c r="BK28" s="232"/>
      <c r="BL28" s="232"/>
      <c r="BM28" s="232"/>
      <c r="BN28" s="232"/>
      <c r="BO28" s="241"/>
      <c r="BP28" s="241"/>
      <c r="BQ28" s="238">
        <v>22</v>
      </c>
      <c r="BR28" s="239"/>
      <c r="BS28" s="993"/>
      <c r="BT28" s="994"/>
      <c r="BU28" s="994"/>
      <c r="BV28" s="994"/>
      <c r="BW28" s="994"/>
      <c r="BX28" s="994"/>
      <c r="BY28" s="994"/>
      <c r="BZ28" s="994"/>
      <c r="CA28" s="994"/>
      <c r="CB28" s="994"/>
      <c r="CC28" s="994"/>
      <c r="CD28" s="994"/>
      <c r="CE28" s="994"/>
      <c r="CF28" s="994"/>
      <c r="CG28" s="1015"/>
      <c r="CH28" s="990"/>
      <c r="CI28" s="991"/>
      <c r="CJ28" s="991"/>
      <c r="CK28" s="991"/>
      <c r="CL28" s="992"/>
      <c r="CM28" s="990"/>
      <c r="CN28" s="991"/>
      <c r="CO28" s="991"/>
      <c r="CP28" s="991"/>
      <c r="CQ28" s="992"/>
      <c r="CR28" s="990"/>
      <c r="CS28" s="991"/>
      <c r="CT28" s="991"/>
      <c r="CU28" s="991"/>
      <c r="CV28" s="992"/>
      <c r="CW28" s="990"/>
      <c r="CX28" s="991"/>
      <c r="CY28" s="991"/>
      <c r="CZ28" s="991"/>
      <c r="DA28" s="992"/>
      <c r="DB28" s="990"/>
      <c r="DC28" s="991"/>
      <c r="DD28" s="991"/>
      <c r="DE28" s="991"/>
      <c r="DF28" s="992"/>
      <c r="DG28" s="990"/>
      <c r="DH28" s="991"/>
      <c r="DI28" s="991"/>
      <c r="DJ28" s="991"/>
      <c r="DK28" s="992"/>
      <c r="DL28" s="990"/>
      <c r="DM28" s="991"/>
      <c r="DN28" s="991"/>
      <c r="DO28" s="991"/>
      <c r="DP28" s="992"/>
      <c r="DQ28" s="990"/>
      <c r="DR28" s="991"/>
      <c r="DS28" s="991"/>
      <c r="DT28" s="991"/>
      <c r="DU28" s="992"/>
      <c r="DV28" s="993"/>
      <c r="DW28" s="994"/>
      <c r="DX28" s="994"/>
      <c r="DY28" s="994"/>
      <c r="DZ28" s="995"/>
      <c r="EA28" s="230"/>
    </row>
    <row r="29" spans="1:131" ht="26.25" customHeight="1" x14ac:dyDescent="0.2">
      <c r="A29" s="242">
        <v>2</v>
      </c>
      <c r="B29" s="1032" t="s">
        <v>390</v>
      </c>
      <c r="C29" s="1033"/>
      <c r="D29" s="1033"/>
      <c r="E29" s="1033"/>
      <c r="F29" s="1033"/>
      <c r="G29" s="1033"/>
      <c r="H29" s="1033"/>
      <c r="I29" s="1033"/>
      <c r="J29" s="1033"/>
      <c r="K29" s="1033"/>
      <c r="L29" s="1033"/>
      <c r="M29" s="1033"/>
      <c r="N29" s="1033"/>
      <c r="O29" s="1033"/>
      <c r="P29" s="1034"/>
      <c r="Q29" s="1040">
        <v>586</v>
      </c>
      <c r="R29" s="1041"/>
      <c r="S29" s="1041"/>
      <c r="T29" s="1041"/>
      <c r="U29" s="1041"/>
      <c r="V29" s="1041">
        <v>517</v>
      </c>
      <c r="W29" s="1041"/>
      <c r="X29" s="1041"/>
      <c r="Y29" s="1041"/>
      <c r="Z29" s="1041"/>
      <c r="AA29" s="1041">
        <v>69</v>
      </c>
      <c r="AB29" s="1041"/>
      <c r="AC29" s="1041"/>
      <c r="AD29" s="1041"/>
      <c r="AE29" s="1042"/>
      <c r="AF29" s="1037">
        <v>69</v>
      </c>
      <c r="AG29" s="1038"/>
      <c r="AH29" s="1038"/>
      <c r="AI29" s="1038"/>
      <c r="AJ29" s="1039"/>
      <c r="AK29" s="981">
        <v>83</v>
      </c>
      <c r="AL29" s="972"/>
      <c r="AM29" s="972"/>
      <c r="AN29" s="972"/>
      <c r="AO29" s="972"/>
      <c r="AP29" s="972" t="s">
        <v>552</v>
      </c>
      <c r="AQ29" s="972"/>
      <c r="AR29" s="972"/>
      <c r="AS29" s="972"/>
      <c r="AT29" s="972"/>
      <c r="AU29" s="972" t="s">
        <v>552</v>
      </c>
      <c r="AV29" s="972"/>
      <c r="AW29" s="972"/>
      <c r="AX29" s="972"/>
      <c r="AY29" s="972"/>
      <c r="AZ29" s="1043" t="s">
        <v>552</v>
      </c>
      <c r="BA29" s="1043"/>
      <c r="BB29" s="1043"/>
      <c r="BC29" s="1043"/>
      <c r="BD29" s="1043"/>
      <c r="BE29" s="973"/>
      <c r="BF29" s="973"/>
      <c r="BG29" s="973"/>
      <c r="BH29" s="973"/>
      <c r="BI29" s="974"/>
      <c r="BJ29" s="232"/>
      <c r="BK29" s="232"/>
      <c r="BL29" s="232"/>
      <c r="BM29" s="232"/>
      <c r="BN29" s="232"/>
      <c r="BO29" s="241"/>
      <c r="BP29" s="241"/>
      <c r="BQ29" s="238">
        <v>23</v>
      </c>
      <c r="BR29" s="239"/>
      <c r="BS29" s="993"/>
      <c r="BT29" s="994"/>
      <c r="BU29" s="994"/>
      <c r="BV29" s="994"/>
      <c r="BW29" s="994"/>
      <c r="BX29" s="994"/>
      <c r="BY29" s="994"/>
      <c r="BZ29" s="994"/>
      <c r="CA29" s="994"/>
      <c r="CB29" s="994"/>
      <c r="CC29" s="994"/>
      <c r="CD29" s="994"/>
      <c r="CE29" s="994"/>
      <c r="CF29" s="994"/>
      <c r="CG29" s="1015"/>
      <c r="CH29" s="990"/>
      <c r="CI29" s="991"/>
      <c r="CJ29" s="991"/>
      <c r="CK29" s="991"/>
      <c r="CL29" s="992"/>
      <c r="CM29" s="990"/>
      <c r="CN29" s="991"/>
      <c r="CO29" s="991"/>
      <c r="CP29" s="991"/>
      <c r="CQ29" s="992"/>
      <c r="CR29" s="990"/>
      <c r="CS29" s="991"/>
      <c r="CT29" s="991"/>
      <c r="CU29" s="991"/>
      <c r="CV29" s="992"/>
      <c r="CW29" s="990"/>
      <c r="CX29" s="991"/>
      <c r="CY29" s="991"/>
      <c r="CZ29" s="991"/>
      <c r="DA29" s="992"/>
      <c r="DB29" s="990"/>
      <c r="DC29" s="991"/>
      <c r="DD29" s="991"/>
      <c r="DE29" s="991"/>
      <c r="DF29" s="992"/>
      <c r="DG29" s="990"/>
      <c r="DH29" s="991"/>
      <c r="DI29" s="991"/>
      <c r="DJ29" s="991"/>
      <c r="DK29" s="992"/>
      <c r="DL29" s="990"/>
      <c r="DM29" s="991"/>
      <c r="DN29" s="991"/>
      <c r="DO29" s="991"/>
      <c r="DP29" s="992"/>
      <c r="DQ29" s="990"/>
      <c r="DR29" s="991"/>
      <c r="DS29" s="991"/>
      <c r="DT29" s="991"/>
      <c r="DU29" s="992"/>
      <c r="DV29" s="993"/>
      <c r="DW29" s="994"/>
      <c r="DX29" s="994"/>
      <c r="DY29" s="994"/>
      <c r="DZ29" s="995"/>
      <c r="EA29" s="230"/>
    </row>
    <row r="30" spans="1:131" ht="26.25" customHeight="1" x14ac:dyDescent="0.2">
      <c r="A30" s="242">
        <v>3</v>
      </c>
      <c r="B30" s="1032" t="s">
        <v>391</v>
      </c>
      <c r="C30" s="1033"/>
      <c r="D30" s="1033"/>
      <c r="E30" s="1033"/>
      <c r="F30" s="1033"/>
      <c r="G30" s="1033"/>
      <c r="H30" s="1033"/>
      <c r="I30" s="1033"/>
      <c r="J30" s="1033"/>
      <c r="K30" s="1033"/>
      <c r="L30" s="1033"/>
      <c r="M30" s="1033"/>
      <c r="N30" s="1033"/>
      <c r="O30" s="1033"/>
      <c r="P30" s="1034"/>
      <c r="Q30" s="1040">
        <v>72</v>
      </c>
      <c r="R30" s="1041"/>
      <c r="S30" s="1041"/>
      <c r="T30" s="1041"/>
      <c r="U30" s="1041"/>
      <c r="V30" s="1041">
        <v>72</v>
      </c>
      <c r="W30" s="1041"/>
      <c r="X30" s="1041"/>
      <c r="Y30" s="1041"/>
      <c r="Z30" s="1041"/>
      <c r="AA30" s="1041">
        <v>0</v>
      </c>
      <c r="AB30" s="1041"/>
      <c r="AC30" s="1041"/>
      <c r="AD30" s="1041"/>
      <c r="AE30" s="1042"/>
      <c r="AF30" s="1037">
        <v>0</v>
      </c>
      <c r="AG30" s="1038"/>
      <c r="AH30" s="1038"/>
      <c r="AI30" s="1038"/>
      <c r="AJ30" s="1039"/>
      <c r="AK30" s="981">
        <v>27</v>
      </c>
      <c r="AL30" s="972"/>
      <c r="AM30" s="972"/>
      <c r="AN30" s="972"/>
      <c r="AO30" s="972"/>
      <c r="AP30" s="972" t="s">
        <v>552</v>
      </c>
      <c r="AQ30" s="972"/>
      <c r="AR30" s="972"/>
      <c r="AS30" s="972"/>
      <c r="AT30" s="972"/>
      <c r="AU30" s="972" t="s">
        <v>552</v>
      </c>
      <c r="AV30" s="972"/>
      <c r="AW30" s="972"/>
      <c r="AX30" s="972"/>
      <c r="AY30" s="972"/>
      <c r="AZ30" s="1043" t="s">
        <v>552</v>
      </c>
      <c r="BA30" s="1043"/>
      <c r="BB30" s="1043"/>
      <c r="BC30" s="1043"/>
      <c r="BD30" s="1043"/>
      <c r="BE30" s="973"/>
      <c r="BF30" s="973"/>
      <c r="BG30" s="973"/>
      <c r="BH30" s="973"/>
      <c r="BI30" s="974"/>
      <c r="BJ30" s="232"/>
      <c r="BK30" s="232"/>
      <c r="BL30" s="232"/>
      <c r="BM30" s="232"/>
      <c r="BN30" s="232"/>
      <c r="BO30" s="241"/>
      <c r="BP30" s="241"/>
      <c r="BQ30" s="238">
        <v>24</v>
      </c>
      <c r="BR30" s="239"/>
      <c r="BS30" s="993"/>
      <c r="BT30" s="994"/>
      <c r="BU30" s="994"/>
      <c r="BV30" s="994"/>
      <c r="BW30" s="994"/>
      <c r="BX30" s="994"/>
      <c r="BY30" s="994"/>
      <c r="BZ30" s="994"/>
      <c r="CA30" s="994"/>
      <c r="CB30" s="994"/>
      <c r="CC30" s="994"/>
      <c r="CD30" s="994"/>
      <c r="CE30" s="994"/>
      <c r="CF30" s="994"/>
      <c r="CG30" s="1015"/>
      <c r="CH30" s="990"/>
      <c r="CI30" s="991"/>
      <c r="CJ30" s="991"/>
      <c r="CK30" s="991"/>
      <c r="CL30" s="992"/>
      <c r="CM30" s="990"/>
      <c r="CN30" s="991"/>
      <c r="CO30" s="991"/>
      <c r="CP30" s="991"/>
      <c r="CQ30" s="992"/>
      <c r="CR30" s="990"/>
      <c r="CS30" s="991"/>
      <c r="CT30" s="991"/>
      <c r="CU30" s="991"/>
      <c r="CV30" s="992"/>
      <c r="CW30" s="990"/>
      <c r="CX30" s="991"/>
      <c r="CY30" s="991"/>
      <c r="CZ30" s="991"/>
      <c r="DA30" s="992"/>
      <c r="DB30" s="990"/>
      <c r="DC30" s="991"/>
      <c r="DD30" s="991"/>
      <c r="DE30" s="991"/>
      <c r="DF30" s="992"/>
      <c r="DG30" s="990"/>
      <c r="DH30" s="991"/>
      <c r="DI30" s="991"/>
      <c r="DJ30" s="991"/>
      <c r="DK30" s="992"/>
      <c r="DL30" s="990"/>
      <c r="DM30" s="991"/>
      <c r="DN30" s="991"/>
      <c r="DO30" s="991"/>
      <c r="DP30" s="992"/>
      <c r="DQ30" s="990"/>
      <c r="DR30" s="991"/>
      <c r="DS30" s="991"/>
      <c r="DT30" s="991"/>
      <c r="DU30" s="992"/>
      <c r="DV30" s="993"/>
      <c r="DW30" s="994"/>
      <c r="DX30" s="994"/>
      <c r="DY30" s="994"/>
      <c r="DZ30" s="995"/>
      <c r="EA30" s="230"/>
    </row>
    <row r="31" spans="1:131" ht="26.25" customHeight="1" x14ac:dyDescent="0.2">
      <c r="A31" s="242">
        <v>4</v>
      </c>
      <c r="B31" s="1032" t="s">
        <v>392</v>
      </c>
      <c r="C31" s="1033"/>
      <c r="D31" s="1033"/>
      <c r="E31" s="1033"/>
      <c r="F31" s="1033"/>
      <c r="G31" s="1033"/>
      <c r="H31" s="1033"/>
      <c r="I31" s="1033"/>
      <c r="J31" s="1033"/>
      <c r="K31" s="1033"/>
      <c r="L31" s="1033"/>
      <c r="M31" s="1033"/>
      <c r="N31" s="1033"/>
      <c r="O31" s="1033"/>
      <c r="P31" s="1034"/>
      <c r="Q31" s="1040">
        <v>450</v>
      </c>
      <c r="R31" s="1041"/>
      <c r="S31" s="1041"/>
      <c r="T31" s="1041"/>
      <c r="U31" s="1041"/>
      <c r="V31" s="1041">
        <v>420</v>
      </c>
      <c r="W31" s="1041"/>
      <c r="X31" s="1041"/>
      <c r="Y31" s="1041"/>
      <c r="Z31" s="1041"/>
      <c r="AA31" s="1041">
        <v>30</v>
      </c>
      <c r="AB31" s="1041"/>
      <c r="AC31" s="1041"/>
      <c r="AD31" s="1041"/>
      <c r="AE31" s="1042"/>
      <c r="AF31" s="1037">
        <v>30</v>
      </c>
      <c r="AG31" s="1038"/>
      <c r="AH31" s="1038"/>
      <c r="AI31" s="1038"/>
      <c r="AJ31" s="1039"/>
      <c r="AK31" s="981">
        <v>213</v>
      </c>
      <c r="AL31" s="972"/>
      <c r="AM31" s="972"/>
      <c r="AN31" s="972"/>
      <c r="AO31" s="972"/>
      <c r="AP31" s="972" t="s">
        <v>552</v>
      </c>
      <c r="AQ31" s="972"/>
      <c r="AR31" s="972"/>
      <c r="AS31" s="972"/>
      <c r="AT31" s="972"/>
      <c r="AU31" s="972" t="s">
        <v>552</v>
      </c>
      <c r="AV31" s="972"/>
      <c r="AW31" s="972"/>
      <c r="AX31" s="972"/>
      <c r="AY31" s="972"/>
      <c r="AZ31" s="1043" t="s">
        <v>552</v>
      </c>
      <c r="BA31" s="1043"/>
      <c r="BB31" s="1043"/>
      <c r="BC31" s="1043"/>
      <c r="BD31" s="1043"/>
      <c r="BE31" s="973"/>
      <c r="BF31" s="973"/>
      <c r="BG31" s="973"/>
      <c r="BH31" s="973"/>
      <c r="BI31" s="974"/>
      <c r="BJ31" s="232"/>
      <c r="BK31" s="232"/>
      <c r="BL31" s="232"/>
      <c r="BM31" s="232"/>
      <c r="BN31" s="232"/>
      <c r="BO31" s="241"/>
      <c r="BP31" s="241"/>
      <c r="BQ31" s="238">
        <v>25</v>
      </c>
      <c r="BR31" s="239"/>
      <c r="BS31" s="993"/>
      <c r="BT31" s="994"/>
      <c r="BU31" s="994"/>
      <c r="BV31" s="994"/>
      <c r="BW31" s="994"/>
      <c r="BX31" s="994"/>
      <c r="BY31" s="994"/>
      <c r="BZ31" s="994"/>
      <c r="CA31" s="994"/>
      <c r="CB31" s="994"/>
      <c r="CC31" s="994"/>
      <c r="CD31" s="994"/>
      <c r="CE31" s="994"/>
      <c r="CF31" s="994"/>
      <c r="CG31" s="1015"/>
      <c r="CH31" s="990"/>
      <c r="CI31" s="991"/>
      <c r="CJ31" s="991"/>
      <c r="CK31" s="991"/>
      <c r="CL31" s="992"/>
      <c r="CM31" s="990"/>
      <c r="CN31" s="991"/>
      <c r="CO31" s="991"/>
      <c r="CP31" s="991"/>
      <c r="CQ31" s="992"/>
      <c r="CR31" s="990"/>
      <c r="CS31" s="991"/>
      <c r="CT31" s="991"/>
      <c r="CU31" s="991"/>
      <c r="CV31" s="992"/>
      <c r="CW31" s="990"/>
      <c r="CX31" s="991"/>
      <c r="CY31" s="991"/>
      <c r="CZ31" s="991"/>
      <c r="DA31" s="992"/>
      <c r="DB31" s="990"/>
      <c r="DC31" s="991"/>
      <c r="DD31" s="991"/>
      <c r="DE31" s="991"/>
      <c r="DF31" s="992"/>
      <c r="DG31" s="990"/>
      <c r="DH31" s="991"/>
      <c r="DI31" s="991"/>
      <c r="DJ31" s="991"/>
      <c r="DK31" s="992"/>
      <c r="DL31" s="990"/>
      <c r="DM31" s="991"/>
      <c r="DN31" s="991"/>
      <c r="DO31" s="991"/>
      <c r="DP31" s="992"/>
      <c r="DQ31" s="990"/>
      <c r="DR31" s="991"/>
      <c r="DS31" s="991"/>
      <c r="DT31" s="991"/>
      <c r="DU31" s="992"/>
      <c r="DV31" s="993"/>
      <c r="DW31" s="994"/>
      <c r="DX31" s="994"/>
      <c r="DY31" s="994"/>
      <c r="DZ31" s="995"/>
      <c r="EA31" s="230"/>
    </row>
    <row r="32" spans="1:131" ht="26.25" customHeight="1" x14ac:dyDescent="0.2">
      <c r="A32" s="242">
        <v>5</v>
      </c>
      <c r="B32" s="1032" t="s">
        <v>393</v>
      </c>
      <c r="C32" s="1033"/>
      <c r="D32" s="1033"/>
      <c r="E32" s="1033"/>
      <c r="F32" s="1033"/>
      <c r="G32" s="1033"/>
      <c r="H32" s="1033"/>
      <c r="I32" s="1033"/>
      <c r="J32" s="1033"/>
      <c r="K32" s="1033"/>
      <c r="L32" s="1033"/>
      <c r="M32" s="1033"/>
      <c r="N32" s="1033"/>
      <c r="O32" s="1033"/>
      <c r="P32" s="1034"/>
      <c r="Q32" s="1040">
        <v>171</v>
      </c>
      <c r="R32" s="1041"/>
      <c r="S32" s="1041"/>
      <c r="T32" s="1041"/>
      <c r="U32" s="1041"/>
      <c r="V32" s="1041">
        <v>152</v>
      </c>
      <c r="W32" s="1041"/>
      <c r="X32" s="1041"/>
      <c r="Y32" s="1041"/>
      <c r="Z32" s="1041"/>
      <c r="AA32" s="1041">
        <v>19</v>
      </c>
      <c r="AB32" s="1041"/>
      <c r="AC32" s="1041"/>
      <c r="AD32" s="1041"/>
      <c r="AE32" s="1042"/>
      <c r="AF32" s="1037">
        <v>19</v>
      </c>
      <c r="AG32" s="1038"/>
      <c r="AH32" s="1038"/>
      <c r="AI32" s="1038"/>
      <c r="AJ32" s="1039"/>
      <c r="AK32" s="981">
        <v>99</v>
      </c>
      <c r="AL32" s="972"/>
      <c r="AM32" s="972"/>
      <c r="AN32" s="972"/>
      <c r="AO32" s="972"/>
      <c r="AP32" s="972" t="s">
        <v>552</v>
      </c>
      <c r="AQ32" s="972"/>
      <c r="AR32" s="972"/>
      <c r="AS32" s="972"/>
      <c r="AT32" s="972"/>
      <c r="AU32" s="972" t="s">
        <v>552</v>
      </c>
      <c r="AV32" s="972"/>
      <c r="AW32" s="972"/>
      <c r="AX32" s="972"/>
      <c r="AY32" s="972"/>
      <c r="AZ32" s="1043" t="s">
        <v>552</v>
      </c>
      <c r="BA32" s="1043"/>
      <c r="BB32" s="1043"/>
      <c r="BC32" s="1043"/>
      <c r="BD32" s="1043"/>
      <c r="BE32" s="973"/>
      <c r="BF32" s="973"/>
      <c r="BG32" s="973"/>
      <c r="BH32" s="973"/>
      <c r="BI32" s="974"/>
      <c r="BJ32" s="232"/>
      <c r="BK32" s="232"/>
      <c r="BL32" s="232"/>
      <c r="BM32" s="232"/>
      <c r="BN32" s="232"/>
      <c r="BO32" s="241"/>
      <c r="BP32" s="241"/>
      <c r="BQ32" s="238">
        <v>26</v>
      </c>
      <c r="BR32" s="239"/>
      <c r="BS32" s="993"/>
      <c r="BT32" s="994"/>
      <c r="BU32" s="994"/>
      <c r="BV32" s="994"/>
      <c r="BW32" s="994"/>
      <c r="BX32" s="994"/>
      <c r="BY32" s="994"/>
      <c r="BZ32" s="994"/>
      <c r="CA32" s="994"/>
      <c r="CB32" s="994"/>
      <c r="CC32" s="994"/>
      <c r="CD32" s="994"/>
      <c r="CE32" s="994"/>
      <c r="CF32" s="994"/>
      <c r="CG32" s="1015"/>
      <c r="CH32" s="990"/>
      <c r="CI32" s="991"/>
      <c r="CJ32" s="991"/>
      <c r="CK32" s="991"/>
      <c r="CL32" s="992"/>
      <c r="CM32" s="990"/>
      <c r="CN32" s="991"/>
      <c r="CO32" s="991"/>
      <c r="CP32" s="991"/>
      <c r="CQ32" s="992"/>
      <c r="CR32" s="990"/>
      <c r="CS32" s="991"/>
      <c r="CT32" s="991"/>
      <c r="CU32" s="991"/>
      <c r="CV32" s="992"/>
      <c r="CW32" s="990"/>
      <c r="CX32" s="991"/>
      <c r="CY32" s="991"/>
      <c r="CZ32" s="991"/>
      <c r="DA32" s="992"/>
      <c r="DB32" s="990"/>
      <c r="DC32" s="991"/>
      <c r="DD32" s="991"/>
      <c r="DE32" s="991"/>
      <c r="DF32" s="992"/>
      <c r="DG32" s="990"/>
      <c r="DH32" s="991"/>
      <c r="DI32" s="991"/>
      <c r="DJ32" s="991"/>
      <c r="DK32" s="992"/>
      <c r="DL32" s="990"/>
      <c r="DM32" s="991"/>
      <c r="DN32" s="991"/>
      <c r="DO32" s="991"/>
      <c r="DP32" s="992"/>
      <c r="DQ32" s="990"/>
      <c r="DR32" s="991"/>
      <c r="DS32" s="991"/>
      <c r="DT32" s="991"/>
      <c r="DU32" s="992"/>
      <c r="DV32" s="993"/>
      <c r="DW32" s="994"/>
      <c r="DX32" s="994"/>
      <c r="DY32" s="994"/>
      <c r="DZ32" s="995"/>
      <c r="EA32" s="230"/>
    </row>
    <row r="33" spans="1:131" ht="26.25" customHeight="1" x14ac:dyDescent="0.2">
      <c r="A33" s="242">
        <v>6</v>
      </c>
      <c r="B33" s="1032" t="s">
        <v>394</v>
      </c>
      <c r="C33" s="1033"/>
      <c r="D33" s="1033"/>
      <c r="E33" s="1033"/>
      <c r="F33" s="1033"/>
      <c r="G33" s="1033"/>
      <c r="H33" s="1033"/>
      <c r="I33" s="1033"/>
      <c r="J33" s="1033"/>
      <c r="K33" s="1033"/>
      <c r="L33" s="1033"/>
      <c r="M33" s="1033"/>
      <c r="N33" s="1033"/>
      <c r="O33" s="1033"/>
      <c r="P33" s="1034"/>
      <c r="Q33" s="1040">
        <v>4</v>
      </c>
      <c r="R33" s="1041"/>
      <c r="S33" s="1041"/>
      <c r="T33" s="1041"/>
      <c r="U33" s="1041"/>
      <c r="V33" s="1041">
        <v>304</v>
      </c>
      <c r="W33" s="1041"/>
      <c r="X33" s="1041"/>
      <c r="Y33" s="1041"/>
      <c r="Z33" s="1041"/>
      <c r="AA33" s="1041">
        <v>300</v>
      </c>
      <c r="AB33" s="1041"/>
      <c r="AC33" s="1041"/>
      <c r="AD33" s="1041"/>
      <c r="AE33" s="1042"/>
      <c r="AF33" s="1037">
        <v>300</v>
      </c>
      <c r="AG33" s="1038"/>
      <c r="AH33" s="1038"/>
      <c r="AI33" s="1038"/>
      <c r="AJ33" s="1039"/>
      <c r="AK33" s="981">
        <v>738</v>
      </c>
      <c r="AL33" s="972"/>
      <c r="AM33" s="972"/>
      <c r="AN33" s="972"/>
      <c r="AO33" s="972"/>
      <c r="AP33" s="972">
        <v>1657</v>
      </c>
      <c r="AQ33" s="972"/>
      <c r="AR33" s="972"/>
      <c r="AS33" s="972"/>
      <c r="AT33" s="972"/>
      <c r="AU33" s="972">
        <v>544</v>
      </c>
      <c r="AV33" s="972"/>
      <c r="AW33" s="972"/>
      <c r="AX33" s="972"/>
      <c r="AY33" s="972"/>
      <c r="AZ33" s="1043" t="s">
        <v>552</v>
      </c>
      <c r="BA33" s="1043"/>
      <c r="BB33" s="1043"/>
      <c r="BC33" s="1043"/>
      <c r="BD33" s="1043"/>
      <c r="BE33" s="973" t="s">
        <v>395</v>
      </c>
      <c r="BF33" s="973"/>
      <c r="BG33" s="973"/>
      <c r="BH33" s="973"/>
      <c r="BI33" s="974"/>
      <c r="BJ33" s="232"/>
      <c r="BK33" s="232"/>
      <c r="BL33" s="232"/>
      <c r="BM33" s="232"/>
      <c r="BN33" s="232"/>
      <c r="BO33" s="241"/>
      <c r="BP33" s="241"/>
      <c r="BQ33" s="238">
        <v>27</v>
      </c>
      <c r="BR33" s="239"/>
      <c r="BS33" s="993"/>
      <c r="BT33" s="994"/>
      <c r="BU33" s="994"/>
      <c r="BV33" s="994"/>
      <c r="BW33" s="994"/>
      <c r="BX33" s="994"/>
      <c r="BY33" s="994"/>
      <c r="BZ33" s="994"/>
      <c r="CA33" s="994"/>
      <c r="CB33" s="994"/>
      <c r="CC33" s="994"/>
      <c r="CD33" s="994"/>
      <c r="CE33" s="994"/>
      <c r="CF33" s="994"/>
      <c r="CG33" s="1015"/>
      <c r="CH33" s="990"/>
      <c r="CI33" s="991"/>
      <c r="CJ33" s="991"/>
      <c r="CK33" s="991"/>
      <c r="CL33" s="992"/>
      <c r="CM33" s="990"/>
      <c r="CN33" s="991"/>
      <c r="CO33" s="991"/>
      <c r="CP33" s="991"/>
      <c r="CQ33" s="992"/>
      <c r="CR33" s="990"/>
      <c r="CS33" s="991"/>
      <c r="CT33" s="991"/>
      <c r="CU33" s="991"/>
      <c r="CV33" s="992"/>
      <c r="CW33" s="990"/>
      <c r="CX33" s="991"/>
      <c r="CY33" s="991"/>
      <c r="CZ33" s="991"/>
      <c r="DA33" s="992"/>
      <c r="DB33" s="990"/>
      <c r="DC33" s="991"/>
      <c r="DD33" s="991"/>
      <c r="DE33" s="991"/>
      <c r="DF33" s="992"/>
      <c r="DG33" s="990"/>
      <c r="DH33" s="991"/>
      <c r="DI33" s="991"/>
      <c r="DJ33" s="991"/>
      <c r="DK33" s="992"/>
      <c r="DL33" s="990"/>
      <c r="DM33" s="991"/>
      <c r="DN33" s="991"/>
      <c r="DO33" s="991"/>
      <c r="DP33" s="992"/>
      <c r="DQ33" s="990"/>
      <c r="DR33" s="991"/>
      <c r="DS33" s="991"/>
      <c r="DT33" s="991"/>
      <c r="DU33" s="992"/>
      <c r="DV33" s="993"/>
      <c r="DW33" s="994"/>
      <c r="DX33" s="994"/>
      <c r="DY33" s="994"/>
      <c r="DZ33" s="995"/>
      <c r="EA33" s="230"/>
    </row>
    <row r="34" spans="1:131" ht="26.25" customHeight="1" x14ac:dyDescent="0.2">
      <c r="A34" s="242">
        <v>7</v>
      </c>
      <c r="B34" s="1032" t="s">
        <v>396</v>
      </c>
      <c r="C34" s="1033"/>
      <c r="D34" s="1033"/>
      <c r="E34" s="1033"/>
      <c r="F34" s="1033"/>
      <c r="G34" s="1033"/>
      <c r="H34" s="1033"/>
      <c r="I34" s="1033"/>
      <c r="J34" s="1033"/>
      <c r="K34" s="1033"/>
      <c r="L34" s="1033"/>
      <c r="M34" s="1033"/>
      <c r="N34" s="1033"/>
      <c r="O34" s="1033"/>
      <c r="P34" s="1034"/>
      <c r="Q34" s="1040">
        <v>28</v>
      </c>
      <c r="R34" s="1041"/>
      <c r="S34" s="1041"/>
      <c r="T34" s="1041"/>
      <c r="U34" s="1041"/>
      <c r="V34" s="1041">
        <v>62</v>
      </c>
      <c r="W34" s="1041"/>
      <c r="X34" s="1041"/>
      <c r="Y34" s="1041"/>
      <c r="Z34" s="1041"/>
      <c r="AA34" s="1041">
        <v>34</v>
      </c>
      <c r="AB34" s="1041"/>
      <c r="AC34" s="1041"/>
      <c r="AD34" s="1041"/>
      <c r="AE34" s="1042"/>
      <c r="AF34" s="1037">
        <v>34</v>
      </c>
      <c r="AG34" s="1038"/>
      <c r="AH34" s="1038"/>
      <c r="AI34" s="1038"/>
      <c r="AJ34" s="1039"/>
      <c r="AK34" s="981">
        <v>911</v>
      </c>
      <c r="AL34" s="972"/>
      <c r="AM34" s="972"/>
      <c r="AN34" s="972"/>
      <c r="AO34" s="972"/>
      <c r="AP34" s="972">
        <v>1267</v>
      </c>
      <c r="AQ34" s="972"/>
      <c r="AR34" s="972"/>
      <c r="AS34" s="972"/>
      <c r="AT34" s="972"/>
      <c r="AU34" s="972">
        <v>970</v>
      </c>
      <c r="AV34" s="972"/>
      <c r="AW34" s="972"/>
      <c r="AX34" s="972"/>
      <c r="AY34" s="972"/>
      <c r="AZ34" s="1043" t="s">
        <v>552</v>
      </c>
      <c r="BA34" s="1043"/>
      <c r="BB34" s="1043"/>
      <c r="BC34" s="1043"/>
      <c r="BD34" s="1043"/>
      <c r="BE34" s="973" t="s">
        <v>395</v>
      </c>
      <c r="BF34" s="973"/>
      <c r="BG34" s="973"/>
      <c r="BH34" s="973"/>
      <c r="BI34" s="974"/>
      <c r="BJ34" s="232"/>
      <c r="BK34" s="232"/>
      <c r="BL34" s="232"/>
      <c r="BM34" s="232"/>
      <c r="BN34" s="232"/>
      <c r="BO34" s="241"/>
      <c r="BP34" s="241"/>
      <c r="BQ34" s="238">
        <v>28</v>
      </c>
      <c r="BR34" s="239"/>
      <c r="BS34" s="993"/>
      <c r="BT34" s="994"/>
      <c r="BU34" s="994"/>
      <c r="BV34" s="994"/>
      <c r="BW34" s="994"/>
      <c r="BX34" s="994"/>
      <c r="BY34" s="994"/>
      <c r="BZ34" s="994"/>
      <c r="CA34" s="994"/>
      <c r="CB34" s="994"/>
      <c r="CC34" s="994"/>
      <c r="CD34" s="994"/>
      <c r="CE34" s="994"/>
      <c r="CF34" s="994"/>
      <c r="CG34" s="1015"/>
      <c r="CH34" s="990"/>
      <c r="CI34" s="991"/>
      <c r="CJ34" s="991"/>
      <c r="CK34" s="991"/>
      <c r="CL34" s="992"/>
      <c r="CM34" s="990"/>
      <c r="CN34" s="991"/>
      <c r="CO34" s="991"/>
      <c r="CP34" s="991"/>
      <c r="CQ34" s="992"/>
      <c r="CR34" s="990"/>
      <c r="CS34" s="991"/>
      <c r="CT34" s="991"/>
      <c r="CU34" s="991"/>
      <c r="CV34" s="992"/>
      <c r="CW34" s="990"/>
      <c r="CX34" s="991"/>
      <c r="CY34" s="991"/>
      <c r="CZ34" s="991"/>
      <c r="DA34" s="992"/>
      <c r="DB34" s="990"/>
      <c r="DC34" s="991"/>
      <c r="DD34" s="991"/>
      <c r="DE34" s="991"/>
      <c r="DF34" s="992"/>
      <c r="DG34" s="990"/>
      <c r="DH34" s="991"/>
      <c r="DI34" s="991"/>
      <c r="DJ34" s="991"/>
      <c r="DK34" s="992"/>
      <c r="DL34" s="990"/>
      <c r="DM34" s="991"/>
      <c r="DN34" s="991"/>
      <c r="DO34" s="991"/>
      <c r="DP34" s="992"/>
      <c r="DQ34" s="990"/>
      <c r="DR34" s="991"/>
      <c r="DS34" s="991"/>
      <c r="DT34" s="991"/>
      <c r="DU34" s="992"/>
      <c r="DV34" s="993"/>
      <c r="DW34" s="994"/>
      <c r="DX34" s="994"/>
      <c r="DY34" s="994"/>
      <c r="DZ34" s="995"/>
      <c r="EA34" s="230"/>
    </row>
    <row r="35" spans="1:131" ht="26.25" customHeight="1" x14ac:dyDescent="0.2">
      <c r="A35" s="242">
        <v>8</v>
      </c>
      <c r="B35" s="1032"/>
      <c r="C35" s="1033"/>
      <c r="D35" s="1033"/>
      <c r="E35" s="1033"/>
      <c r="F35" s="1033"/>
      <c r="G35" s="1033"/>
      <c r="H35" s="1033"/>
      <c r="I35" s="1033"/>
      <c r="J35" s="1033"/>
      <c r="K35" s="1033"/>
      <c r="L35" s="1033"/>
      <c r="M35" s="1033"/>
      <c r="N35" s="1033"/>
      <c r="O35" s="1033"/>
      <c r="P35" s="1034"/>
      <c r="Q35" s="1040"/>
      <c r="R35" s="1041"/>
      <c r="S35" s="1041"/>
      <c r="T35" s="1041"/>
      <c r="U35" s="1041"/>
      <c r="V35" s="1041"/>
      <c r="W35" s="1041"/>
      <c r="X35" s="1041"/>
      <c r="Y35" s="1041"/>
      <c r="Z35" s="1041"/>
      <c r="AA35" s="1041"/>
      <c r="AB35" s="1041"/>
      <c r="AC35" s="1041"/>
      <c r="AD35" s="1041"/>
      <c r="AE35" s="1042"/>
      <c r="AF35" s="1037"/>
      <c r="AG35" s="1038"/>
      <c r="AH35" s="1038"/>
      <c r="AI35" s="1038"/>
      <c r="AJ35" s="1039"/>
      <c r="AK35" s="981"/>
      <c r="AL35" s="972"/>
      <c r="AM35" s="972"/>
      <c r="AN35" s="972"/>
      <c r="AO35" s="972"/>
      <c r="AP35" s="972"/>
      <c r="AQ35" s="972"/>
      <c r="AR35" s="972"/>
      <c r="AS35" s="972"/>
      <c r="AT35" s="972"/>
      <c r="AU35" s="972"/>
      <c r="AV35" s="972"/>
      <c r="AW35" s="972"/>
      <c r="AX35" s="972"/>
      <c r="AY35" s="972"/>
      <c r="AZ35" s="1043"/>
      <c r="BA35" s="1043"/>
      <c r="BB35" s="1043"/>
      <c r="BC35" s="1043"/>
      <c r="BD35" s="1043"/>
      <c r="BE35" s="973"/>
      <c r="BF35" s="973"/>
      <c r="BG35" s="973"/>
      <c r="BH35" s="973"/>
      <c r="BI35" s="974"/>
      <c r="BJ35" s="232"/>
      <c r="BK35" s="232"/>
      <c r="BL35" s="232"/>
      <c r="BM35" s="232"/>
      <c r="BN35" s="232"/>
      <c r="BO35" s="241"/>
      <c r="BP35" s="241"/>
      <c r="BQ35" s="238">
        <v>29</v>
      </c>
      <c r="BR35" s="239"/>
      <c r="BS35" s="993"/>
      <c r="BT35" s="994"/>
      <c r="BU35" s="994"/>
      <c r="BV35" s="994"/>
      <c r="BW35" s="994"/>
      <c r="BX35" s="994"/>
      <c r="BY35" s="994"/>
      <c r="BZ35" s="994"/>
      <c r="CA35" s="994"/>
      <c r="CB35" s="994"/>
      <c r="CC35" s="994"/>
      <c r="CD35" s="994"/>
      <c r="CE35" s="994"/>
      <c r="CF35" s="994"/>
      <c r="CG35" s="1015"/>
      <c r="CH35" s="990"/>
      <c r="CI35" s="991"/>
      <c r="CJ35" s="991"/>
      <c r="CK35" s="991"/>
      <c r="CL35" s="992"/>
      <c r="CM35" s="990"/>
      <c r="CN35" s="991"/>
      <c r="CO35" s="991"/>
      <c r="CP35" s="991"/>
      <c r="CQ35" s="992"/>
      <c r="CR35" s="990"/>
      <c r="CS35" s="991"/>
      <c r="CT35" s="991"/>
      <c r="CU35" s="991"/>
      <c r="CV35" s="992"/>
      <c r="CW35" s="990"/>
      <c r="CX35" s="991"/>
      <c r="CY35" s="991"/>
      <c r="CZ35" s="991"/>
      <c r="DA35" s="992"/>
      <c r="DB35" s="990"/>
      <c r="DC35" s="991"/>
      <c r="DD35" s="991"/>
      <c r="DE35" s="991"/>
      <c r="DF35" s="992"/>
      <c r="DG35" s="990"/>
      <c r="DH35" s="991"/>
      <c r="DI35" s="991"/>
      <c r="DJ35" s="991"/>
      <c r="DK35" s="992"/>
      <c r="DL35" s="990"/>
      <c r="DM35" s="991"/>
      <c r="DN35" s="991"/>
      <c r="DO35" s="991"/>
      <c r="DP35" s="992"/>
      <c r="DQ35" s="990"/>
      <c r="DR35" s="991"/>
      <c r="DS35" s="991"/>
      <c r="DT35" s="991"/>
      <c r="DU35" s="992"/>
      <c r="DV35" s="993"/>
      <c r="DW35" s="994"/>
      <c r="DX35" s="994"/>
      <c r="DY35" s="994"/>
      <c r="DZ35" s="995"/>
      <c r="EA35" s="230"/>
    </row>
    <row r="36" spans="1:131" ht="26.25" customHeight="1" x14ac:dyDescent="0.2">
      <c r="A36" s="242">
        <v>9</v>
      </c>
      <c r="B36" s="1032"/>
      <c r="C36" s="1033"/>
      <c r="D36" s="1033"/>
      <c r="E36" s="1033"/>
      <c r="F36" s="1033"/>
      <c r="G36" s="1033"/>
      <c r="H36" s="1033"/>
      <c r="I36" s="1033"/>
      <c r="J36" s="1033"/>
      <c r="K36" s="1033"/>
      <c r="L36" s="1033"/>
      <c r="M36" s="1033"/>
      <c r="N36" s="1033"/>
      <c r="O36" s="1033"/>
      <c r="P36" s="1034"/>
      <c r="Q36" s="1040"/>
      <c r="R36" s="1041"/>
      <c r="S36" s="1041"/>
      <c r="T36" s="1041"/>
      <c r="U36" s="1041"/>
      <c r="V36" s="1041"/>
      <c r="W36" s="1041"/>
      <c r="X36" s="1041"/>
      <c r="Y36" s="1041"/>
      <c r="Z36" s="1041"/>
      <c r="AA36" s="1041"/>
      <c r="AB36" s="1041"/>
      <c r="AC36" s="1041"/>
      <c r="AD36" s="1041"/>
      <c r="AE36" s="1042"/>
      <c r="AF36" s="1037"/>
      <c r="AG36" s="1038"/>
      <c r="AH36" s="1038"/>
      <c r="AI36" s="1038"/>
      <c r="AJ36" s="1039"/>
      <c r="AK36" s="981"/>
      <c r="AL36" s="972"/>
      <c r="AM36" s="972"/>
      <c r="AN36" s="972"/>
      <c r="AO36" s="972"/>
      <c r="AP36" s="972"/>
      <c r="AQ36" s="972"/>
      <c r="AR36" s="972"/>
      <c r="AS36" s="972"/>
      <c r="AT36" s="972"/>
      <c r="AU36" s="972"/>
      <c r="AV36" s="972"/>
      <c r="AW36" s="972"/>
      <c r="AX36" s="972"/>
      <c r="AY36" s="972"/>
      <c r="AZ36" s="1043"/>
      <c r="BA36" s="1043"/>
      <c r="BB36" s="1043"/>
      <c r="BC36" s="1043"/>
      <c r="BD36" s="1043"/>
      <c r="BE36" s="973"/>
      <c r="BF36" s="973"/>
      <c r="BG36" s="973"/>
      <c r="BH36" s="973"/>
      <c r="BI36" s="974"/>
      <c r="BJ36" s="232"/>
      <c r="BK36" s="232"/>
      <c r="BL36" s="232"/>
      <c r="BM36" s="232"/>
      <c r="BN36" s="232"/>
      <c r="BO36" s="241"/>
      <c r="BP36" s="241"/>
      <c r="BQ36" s="238">
        <v>30</v>
      </c>
      <c r="BR36" s="239"/>
      <c r="BS36" s="993"/>
      <c r="BT36" s="994"/>
      <c r="BU36" s="994"/>
      <c r="BV36" s="994"/>
      <c r="BW36" s="994"/>
      <c r="BX36" s="994"/>
      <c r="BY36" s="994"/>
      <c r="BZ36" s="994"/>
      <c r="CA36" s="994"/>
      <c r="CB36" s="994"/>
      <c r="CC36" s="994"/>
      <c r="CD36" s="994"/>
      <c r="CE36" s="994"/>
      <c r="CF36" s="994"/>
      <c r="CG36" s="1015"/>
      <c r="CH36" s="990"/>
      <c r="CI36" s="991"/>
      <c r="CJ36" s="991"/>
      <c r="CK36" s="991"/>
      <c r="CL36" s="992"/>
      <c r="CM36" s="990"/>
      <c r="CN36" s="991"/>
      <c r="CO36" s="991"/>
      <c r="CP36" s="991"/>
      <c r="CQ36" s="992"/>
      <c r="CR36" s="990"/>
      <c r="CS36" s="991"/>
      <c r="CT36" s="991"/>
      <c r="CU36" s="991"/>
      <c r="CV36" s="992"/>
      <c r="CW36" s="990"/>
      <c r="CX36" s="991"/>
      <c r="CY36" s="991"/>
      <c r="CZ36" s="991"/>
      <c r="DA36" s="992"/>
      <c r="DB36" s="990"/>
      <c r="DC36" s="991"/>
      <c r="DD36" s="991"/>
      <c r="DE36" s="991"/>
      <c r="DF36" s="992"/>
      <c r="DG36" s="990"/>
      <c r="DH36" s="991"/>
      <c r="DI36" s="991"/>
      <c r="DJ36" s="991"/>
      <c r="DK36" s="992"/>
      <c r="DL36" s="990"/>
      <c r="DM36" s="991"/>
      <c r="DN36" s="991"/>
      <c r="DO36" s="991"/>
      <c r="DP36" s="992"/>
      <c r="DQ36" s="990"/>
      <c r="DR36" s="991"/>
      <c r="DS36" s="991"/>
      <c r="DT36" s="991"/>
      <c r="DU36" s="992"/>
      <c r="DV36" s="993"/>
      <c r="DW36" s="994"/>
      <c r="DX36" s="994"/>
      <c r="DY36" s="994"/>
      <c r="DZ36" s="995"/>
      <c r="EA36" s="230"/>
    </row>
    <row r="37" spans="1:131" ht="26.25" customHeight="1" x14ac:dyDescent="0.2">
      <c r="A37" s="242">
        <v>10</v>
      </c>
      <c r="B37" s="1032"/>
      <c r="C37" s="1033"/>
      <c r="D37" s="1033"/>
      <c r="E37" s="1033"/>
      <c r="F37" s="1033"/>
      <c r="G37" s="1033"/>
      <c r="H37" s="1033"/>
      <c r="I37" s="1033"/>
      <c r="J37" s="1033"/>
      <c r="K37" s="1033"/>
      <c r="L37" s="1033"/>
      <c r="M37" s="1033"/>
      <c r="N37" s="1033"/>
      <c r="O37" s="1033"/>
      <c r="P37" s="1034"/>
      <c r="Q37" s="1040"/>
      <c r="R37" s="1041"/>
      <c r="S37" s="1041"/>
      <c r="T37" s="1041"/>
      <c r="U37" s="1041"/>
      <c r="V37" s="1041"/>
      <c r="W37" s="1041"/>
      <c r="X37" s="1041"/>
      <c r="Y37" s="1041"/>
      <c r="Z37" s="1041"/>
      <c r="AA37" s="1041"/>
      <c r="AB37" s="1041"/>
      <c r="AC37" s="1041"/>
      <c r="AD37" s="1041"/>
      <c r="AE37" s="1042"/>
      <c r="AF37" s="1037"/>
      <c r="AG37" s="1038"/>
      <c r="AH37" s="1038"/>
      <c r="AI37" s="1038"/>
      <c r="AJ37" s="1039"/>
      <c r="AK37" s="981"/>
      <c r="AL37" s="972"/>
      <c r="AM37" s="972"/>
      <c r="AN37" s="972"/>
      <c r="AO37" s="972"/>
      <c r="AP37" s="972"/>
      <c r="AQ37" s="972"/>
      <c r="AR37" s="972"/>
      <c r="AS37" s="972"/>
      <c r="AT37" s="972"/>
      <c r="AU37" s="972"/>
      <c r="AV37" s="972"/>
      <c r="AW37" s="972"/>
      <c r="AX37" s="972"/>
      <c r="AY37" s="972"/>
      <c r="AZ37" s="1043"/>
      <c r="BA37" s="1043"/>
      <c r="BB37" s="1043"/>
      <c r="BC37" s="1043"/>
      <c r="BD37" s="1043"/>
      <c r="BE37" s="973"/>
      <c r="BF37" s="973"/>
      <c r="BG37" s="973"/>
      <c r="BH37" s="973"/>
      <c r="BI37" s="974"/>
      <c r="BJ37" s="232"/>
      <c r="BK37" s="232"/>
      <c r="BL37" s="232"/>
      <c r="BM37" s="232"/>
      <c r="BN37" s="232"/>
      <c r="BO37" s="241"/>
      <c r="BP37" s="241"/>
      <c r="BQ37" s="238">
        <v>31</v>
      </c>
      <c r="BR37" s="239"/>
      <c r="BS37" s="993"/>
      <c r="BT37" s="994"/>
      <c r="BU37" s="994"/>
      <c r="BV37" s="994"/>
      <c r="BW37" s="994"/>
      <c r="BX37" s="994"/>
      <c r="BY37" s="994"/>
      <c r="BZ37" s="994"/>
      <c r="CA37" s="994"/>
      <c r="CB37" s="994"/>
      <c r="CC37" s="994"/>
      <c r="CD37" s="994"/>
      <c r="CE37" s="994"/>
      <c r="CF37" s="994"/>
      <c r="CG37" s="1015"/>
      <c r="CH37" s="990"/>
      <c r="CI37" s="991"/>
      <c r="CJ37" s="991"/>
      <c r="CK37" s="991"/>
      <c r="CL37" s="992"/>
      <c r="CM37" s="990"/>
      <c r="CN37" s="991"/>
      <c r="CO37" s="991"/>
      <c r="CP37" s="991"/>
      <c r="CQ37" s="992"/>
      <c r="CR37" s="990"/>
      <c r="CS37" s="991"/>
      <c r="CT37" s="991"/>
      <c r="CU37" s="991"/>
      <c r="CV37" s="992"/>
      <c r="CW37" s="990"/>
      <c r="CX37" s="991"/>
      <c r="CY37" s="991"/>
      <c r="CZ37" s="991"/>
      <c r="DA37" s="992"/>
      <c r="DB37" s="990"/>
      <c r="DC37" s="991"/>
      <c r="DD37" s="991"/>
      <c r="DE37" s="991"/>
      <c r="DF37" s="992"/>
      <c r="DG37" s="990"/>
      <c r="DH37" s="991"/>
      <c r="DI37" s="991"/>
      <c r="DJ37" s="991"/>
      <c r="DK37" s="992"/>
      <c r="DL37" s="990"/>
      <c r="DM37" s="991"/>
      <c r="DN37" s="991"/>
      <c r="DO37" s="991"/>
      <c r="DP37" s="992"/>
      <c r="DQ37" s="990"/>
      <c r="DR37" s="991"/>
      <c r="DS37" s="991"/>
      <c r="DT37" s="991"/>
      <c r="DU37" s="992"/>
      <c r="DV37" s="993"/>
      <c r="DW37" s="994"/>
      <c r="DX37" s="994"/>
      <c r="DY37" s="994"/>
      <c r="DZ37" s="995"/>
      <c r="EA37" s="230"/>
    </row>
    <row r="38" spans="1:131" ht="26.25" customHeight="1" x14ac:dyDescent="0.2">
      <c r="A38" s="242">
        <v>11</v>
      </c>
      <c r="B38" s="1032"/>
      <c r="C38" s="1033"/>
      <c r="D38" s="1033"/>
      <c r="E38" s="1033"/>
      <c r="F38" s="1033"/>
      <c r="G38" s="1033"/>
      <c r="H38" s="1033"/>
      <c r="I38" s="1033"/>
      <c r="J38" s="1033"/>
      <c r="K38" s="1033"/>
      <c r="L38" s="1033"/>
      <c r="M38" s="1033"/>
      <c r="N38" s="1033"/>
      <c r="O38" s="1033"/>
      <c r="P38" s="1034"/>
      <c r="Q38" s="1040"/>
      <c r="R38" s="1041"/>
      <c r="S38" s="1041"/>
      <c r="T38" s="1041"/>
      <c r="U38" s="1041"/>
      <c r="V38" s="1041"/>
      <c r="W38" s="1041"/>
      <c r="X38" s="1041"/>
      <c r="Y38" s="1041"/>
      <c r="Z38" s="1041"/>
      <c r="AA38" s="1041"/>
      <c r="AB38" s="1041"/>
      <c r="AC38" s="1041"/>
      <c r="AD38" s="1041"/>
      <c r="AE38" s="1042"/>
      <c r="AF38" s="1037"/>
      <c r="AG38" s="1038"/>
      <c r="AH38" s="1038"/>
      <c r="AI38" s="1038"/>
      <c r="AJ38" s="1039"/>
      <c r="AK38" s="981"/>
      <c r="AL38" s="972"/>
      <c r="AM38" s="972"/>
      <c r="AN38" s="972"/>
      <c r="AO38" s="972"/>
      <c r="AP38" s="972"/>
      <c r="AQ38" s="972"/>
      <c r="AR38" s="972"/>
      <c r="AS38" s="972"/>
      <c r="AT38" s="972"/>
      <c r="AU38" s="972"/>
      <c r="AV38" s="972"/>
      <c r="AW38" s="972"/>
      <c r="AX38" s="972"/>
      <c r="AY38" s="972"/>
      <c r="AZ38" s="1043"/>
      <c r="BA38" s="1043"/>
      <c r="BB38" s="1043"/>
      <c r="BC38" s="1043"/>
      <c r="BD38" s="1043"/>
      <c r="BE38" s="973"/>
      <c r="BF38" s="973"/>
      <c r="BG38" s="973"/>
      <c r="BH38" s="973"/>
      <c r="BI38" s="974"/>
      <c r="BJ38" s="232"/>
      <c r="BK38" s="232"/>
      <c r="BL38" s="232"/>
      <c r="BM38" s="232"/>
      <c r="BN38" s="232"/>
      <c r="BO38" s="241"/>
      <c r="BP38" s="241"/>
      <c r="BQ38" s="238">
        <v>32</v>
      </c>
      <c r="BR38" s="239"/>
      <c r="BS38" s="993"/>
      <c r="BT38" s="994"/>
      <c r="BU38" s="994"/>
      <c r="BV38" s="994"/>
      <c r="BW38" s="994"/>
      <c r="BX38" s="994"/>
      <c r="BY38" s="994"/>
      <c r="BZ38" s="994"/>
      <c r="CA38" s="994"/>
      <c r="CB38" s="994"/>
      <c r="CC38" s="994"/>
      <c r="CD38" s="994"/>
      <c r="CE38" s="994"/>
      <c r="CF38" s="994"/>
      <c r="CG38" s="1015"/>
      <c r="CH38" s="990"/>
      <c r="CI38" s="991"/>
      <c r="CJ38" s="991"/>
      <c r="CK38" s="991"/>
      <c r="CL38" s="992"/>
      <c r="CM38" s="990"/>
      <c r="CN38" s="991"/>
      <c r="CO38" s="991"/>
      <c r="CP38" s="991"/>
      <c r="CQ38" s="992"/>
      <c r="CR38" s="990"/>
      <c r="CS38" s="991"/>
      <c r="CT38" s="991"/>
      <c r="CU38" s="991"/>
      <c r="CV38" s="992"/>
      <c r="CW38" s="990"/>
      <c r="CX38" s="991"/>
      <c r="CY38" s="991"/>
      <c r="CZ38" s="991"/>
      <c r="DA38" s="992"/>
      <c r="DB38" s="990"/>
      <c r="DC38" s="991"/>
      <c r="DD38" s="991"/>
      <c r="DE38" s="991"/>
      <c r="DF38" s="992"/>
      <c r="DG38" s="990"/>
      <c r="DH38" s="991"/>
      <c r="DI38" s="991"/>
      <c r="DJ38" s="991"/>
      <c r="DK38" s="992"/>
      <c r="DL38" s="990"/>
      <c r="DM38" s="991"/>
      <c r="DN38" s="991"/>
      <c r="DO38" s="991"/>
      <c r="DP38" s="992"/>
      <c r="DQ38" s="990"/>
      <c r="DR38" s="991"/>
      <c r="DS38" s="991"/>
      <c r="DT38" s="991"/>
      <c r="DU38" s="992"/>
      <c r="DV38" s="993"/>
      <c r="DW38" s="994"/>
      <c r="DX38" s="994"/>
      <c r="DY38" s="994"/>
      <c r="DZ38" s="995"/>
      <c r="EA38" s="230"/>
    </row>
    <row r="39" spans="1:131" ht="26.25" customHeight="1" x14ac:dyDescent="0.2">
      <c r="A39" s="242">
        <v>12</v>
      </c>
      <c r="B39" s="1032"/>
      <c r="C39" s="1033"/>
      <c r="D39" s="1033"/>
      <c r="E39" s="1033"/>
      <c r="F39" s="1033"/>
      <c r="G39" s="1033"/>
      <c r="H39" s="1033"/>
      <c r="I39" s="1033"/>
      <c r="J39" s="1033"/>
      <c r="K39" s="1033"/>
      <c r="L39" s="1033"/>
      <c r="M39" s="1033"/>
      <c r="N39" s="1033"/>
      <c r="O39" s="1033"/>
      <c r="P39" s="1034"/>
      <c r="Q39" s="1040"/>
      <c r="R39" s="1041"/>
      <c r="S39" s="1041"/>
      <c r="T39" s="1041"/>
      <c r="U39" s="1041"/>
      <c r="V39" s="1041"/>
      <c r="W39" s="1041"/>
      <c r="X39" s="1041"/>
      <c r="Y39" s="1041"/>
      <c r="Z39" s="1041"/>
      <c r="AA39" s="1041"/>
      <c r="AB39" s="1041"/>
      <c r="AC39" s="1041"/>
      <c r="AD39" s="1041"/>
      <c r="AE39" s="1042"/>
      <c r="AF39" s="1037"/>
      <c r="AG39" s="1038"/>
      <c r="AH39" s="1038"/>
      <c r="AI39" s="1038"/>
      <c r="AJ39" s="1039"/>
      <c r="AK39" s="981"/>
      <c r="AL39" s="972"/>
      <c r="AM39" s="972"/>
      <c r="AN39" s="972"/>
      <c r="AO39" s="972"/>
      <c r="AP39" s="972"/>
      <c r="AQ39" s="972"/>
      <c r="AR39" s="972"/>
      <c r="AS39" s="972"/>
      <c r="AT39" s="972"/>
      <c r="AU39" s="972"/>
      <c r="AV39" s="972"/>
      <c r="AW39" s="972"/>
      <c r="AX39" s="972"/>
      <c r="AY39" s="972"/>
      <c r="AZ39" s="1043"/>
      <c r="BA39" s="1043"/>
      <c r="BB39" s="1043"/>
      <c r="BC39" s="1043"/>
      <c r="BD39" s="1043"/>
      <c r="BE39" s="973"/>
      <c r="BF39" s="973"/>
      <c r="BG39" s="973"/>
      <c r="BH39" s="973"/>
      <c r="BI39" s="974"/>
      <c r="BJ39" s="232"/>
      <c r="BK39" s="232"/>
      <c r="BL39" s="232"/>
      <c r="BM39" s="232"/>
      <c r="BN39" s="232"/>
      <c r="BO39" s="241"/>
      <c r="BP39" s="241"/>
      <c r="BQ39" s="238">
        <v>33</v>
      </c>
      <c r="BR39" s="239"/>
      <c r="BS39" s="993"/>
      <c r="BT39" s="994"/>
      <c r="BU39" s="994"/>
      <c r="BV39" s="994"/>
      <c r="BW39" s="994"/>
      <c r="BX39" s="994"/>
      <c r="BY39" s="994"/>
      <c r="BZ39" s="994"/>
      <c r="CA39" s="994"/>
      <c r="CB39" s="994"/>
      <c r="CC39" s="994"/>
      <c r="CD39" s="994"/>
      <c r="CE39" s="994"/>
      <c r="CF39" s="994"/>
      <c r="CG39" s="1015"/>
      <c r="CH39" s="990"/>
      <c r="CI39" s="991"/>
      <c r="CJ39" s="991"/>
      <c r="CK39" s="991"/>
      <c r="CL39" s="992"/>
      <c r="CM39" s="990"/>
      <c r="CN39" s="991"/>
      <c r="CO39" s="991"/>
      <c r="CP39" s="991"/>
      <c r="CQ39" s="992"/>
      <c r="CR39" s="990"/>
      <c r="CS39" s="991"/>
      <c r="CT39" s="991"/>
      <c r="CU39" s="991"/>
      <c r="CV39" s="992"/>
      <c r="CW39" s="990"/>
      <c r="CX39" s="991"/>
      <c r="CY39" s="991"/>
      <c r="CZ39" s="991"/>
      <c r="DA39" s="992"/>
      <c r="DB39" s="990"/>
      <c r="DC39" s="991"/>
      <c r="DD39" s="991"/>
      <c r="DE39" s="991"/>
      <c r="DF39" s="992"/>
      <c r="DG39" s="990"/>
      <c r="DH39" s="991"/>
      <c r="DI39" s="991"/>
      <c r="DJ39" s="991"/>
      <c r="DK39" s="992"/>
      <c r="DL39" s="990"/>
      <c r="DM39" s="991"/>
      <c r="DN39" s="991"/>
      <c r="DO39" s="991"/>
      <c r="DP39" s="992"/>
      <c r="DQ39" s="990"/>
      <c r="DR39" s="991"/>
      <c r="DS39" s="991"/>
      <c r="DT39" s="991"/>
      <c r="DU39" s="992"/>
      <c r="DV39" s="993"/>
      <c r="DW39" s="994"/>
      <c r="DX39" s="994"/>
      <c r="DY39" s="994"/>
      <c r="DZ39" s="995"/>
      <c r="EA39" s="230"/>
    </row>
    <row r="40" spans="1:131" ht="26.25" customHeight="1" x14ac:dyDescent="0.2">
      <c r="A40" s="238">
        <v>13</v>
      </c>
      <c r="B40" s="1032"/>
      <c r="C40" s="1033"/>
      <c r="D40" s="1033"/>
      <c r="E40" s="1033"/>
      <c r="F40" s="1033"/>
      <c r="G40" s="1033"/>
      <c r="H40" s="1033"/>
      <c r="I40" s="1033"/>
      <c r="J40" s="1033"/>
      <c r="K40" s="1033"/>
      <c r="L40" s="1033"/>
      <c r="M40" s="1033"/>
      <c r="N40" s="1033"/>
      <c r="O40" s="1033"/>
      <c r="P40" s="1034"/>
      <c r="Q40" s="1040"/>
      <c r="R40" s="1041"/>
      <c r="S40" s="1041"/>
      <c r="T40" s="1041"/>
      <c r="U40" s="1041"/>
      <c r="V40" s="1041"/>
      <c r="W40" s="1041"/>
      <c r="X40" s="1041"/>
      <c r="Y40" s="1041"/>
      <c r="Z40" s="1041"/>
      <c r="AA40" s="1041"/>
      <c r="AB40" s="1041"/>
      <c r="AC40" s="1041"/>
      <c r="AD40" s="1041"/>
      <c r="AE40" s="1042"/>
      <c r="AF40" s="1037"/>
      <c r="AG40" s="1038"/>
      <c r="AH40" s="1038"/>
      <c r="AI40" s="1038"/>
      <c r="AJ40" s="1039"/>
      <c r="AK40" s="981"/>
      <c r="AL40" s="972"/>
      <c r="AM40" s="972"/>
      <c r="AN40" s="972"/>
      <c r="AO40" s="972"/>
      <c r="AP40" s="972"/>
      <c r="AQ40" s="972"/>
      <c r="AR40" s="972"/>
      <c r="AS40" s="972"/>
      <c r="AT40" s="972"/>
      <c r="AU40" s="972"/>
      <c r="AV40" s="972"/>
      <c r="AW40" s="972"/>
      <c r="AX40" s="972"/>
      <c r="AY40" s="972"/>
      <c r="AZ40" s="1043"/>
      <c r="BA40" s="1043"/>
      <c r="BB40" s="1043"/>
      <c r="BC40" s="1043"/>
      <c r="BD40" s="1043"/>
      <c r="BE40" s="973"/>
      <c r="BF40" s="973"/>
      <c r="BG40" s="973"/>
      <c r="BH40" s="973"/>
      <c r="BI40" s="974"/>
      <c r="BJ40" s="232"/>
      <c r="BK40" s="232"/>
      <c r="BL40" s="232"/>
      <c r="BM40" s="232"/>
      <c r="BN40" s="232"/>
      <c r="BO40" s="241"/>
      <c r="BP40" s="241"/>
      <c r="BQ40" s="238">
        <v>34</v>
      </c>
      <c r="BR40" s="239"/>
      <c r="BS40" s="993"/>
      <c r="BT40" s="994"/>
      <c r="BU40" s="994"/>
      <c r="BV40" s="994"/>
      <c r="BW40" s="994"/>
      <c r="BX40" s="994"/>
      <c r="BY40" s="994"/>
      <c r="BZ40" s="994"/>
      <c r="CA40" s="994"/>
      <c r="CB40" s="994"/>
      <c r="CC40" s="994"/>
      <c r="CD40" s="994"/>
      <c r="CE40" s="994"/>
      <c r="CF40" s="994"/>
      <c r="CG40" s="1015"/>
      <c r="CH40" s="990"/>
      <c r="CI40" s="991"/>
      <c r="CJ40" s="991"/>
      <c r="CK40" s="991"/>
      <c r="CL40" s="992"/>
      <c r="CM40" s="990"/>
      <c r="CN40" s="991"/>
      <c r="CO40" s="991"/>
      <c r="CP40" s="991"/>
      <c r="CQ40" s="992"/>
      <c r="CR40" s="990"/>
      <c r="CS40" s="991"/>
      <c r="CT40" s="991"/>
      <c r="CU40" s="991"/>
      <c r="CV40" s="992"/>
      <c r="CW40" s="990"/>
      <c r="CX40" s="991"/>
      <c r="CY40" s="991"/>
      <c r="CZ40" s="991"/>
      <c r="DA40" s="992"/>
      <c r="DB40" s="990"/>
      <c r="DC40" s="991"/>
      <c r="DD40" s="991"/>
      <c r="DE40" s="991"/>
      <c r="DF40" s="992"/>
      <c r="DG40" s="990"/>
      <c r="DH40" s="991"/>
      <c r="DI40" s="991"/>
      <c r="DJ40" s="991"/>
      <c r="DK40" s="992"/>
      <c r="DL40" s="990"/>
      <c r="DM40" s="991"/>
      <c r="DN40" s="991"/>
      <c r="DO40" s="991"/>
      <c r="DP40" s="992"/>
      <c r="DQ40" s="990"/>
      <c r="DR40" s="991"/>
      <c r="DS40" s="991"/>
      <c r="DT40" s="991"/>
      <c r="DU40" s="992"/>
      <c r="DV40" s="993"/>
      <c r="DW40" s="994"/>
      <c r="DX40" s="994"/>
      <c r="DY40" s="994"/>
      <c r="DZ40" s="995"/>
      <c r="EA40" s="230"/>
    </row>
    <row r="41" spans="1:131" ht="26.25" customHeight="1" x14ac:dyDescent="0.2">
      <c r="A41" s="238">
        <v>14</v>
      </c>
      <c r="B41" s="1032"/>
      <c r="C41" s="1033"/>
      <c r="D41" s="1033"/>
      <c r="E41" s="1033"/>
      <c r="F41" s="1033"/>
      <c r="G41" s="1033"/>
      <c r="H41" s="1033"/>
      <c r="I41" s="1033"/>
      <c r="J41" s="1033"/>
      <c r="K41" s="1033"/>
      <c r="L41" s="1033"/>
      <c r="M41" s="1033"/>
      <c r="N41" s="1033"/>
      <c r="O41" s="1033"/>
      <c r="P41" s="1034"/>
      <c r="Q41" s="1040"/>
      <c r="R41" s="1041"/>
      <c r="S41" s="1041"/>
      <c r="T41" s="1041"/>
      <c r="U41" s="1041"/>
      <c r="V41" s="1041"/>
      <c r="W41" s="1041"/>
      <c r="X41" s="1041"/>
      <c r="Y41" s="1041"/>
      <c r="Z41" s="1041"/>
      <c r="AA41" s="1041"/>
      <c r="AB41" s="1041"/>
      <c r="AC41" s="1041"/>
      <c r="AD41" s="1041"/>
      <c r="AE41" s="1042"/>
      <c r="AF41" s="1037"/>
      <c r="AG41" s="1038"/>
      <c r="AH41" s="1038"/>
      <c r="AI41" s="1038"/>
      <c r="AJ41" s="1039"/>
      <c r="AK41" s="981"/>
      <c r="AL41" s="972"/>
      <c r="AM41" s="972"/>
      <c r="AN41" s="972"/>
      <c r="AO41" s="972"/>
      <c r="AP41" s="972"/>
      <c r="AQ41" s="972"/>
      <c r="AR41" s="972"/>
      <c r="AS41" s="972"/>
      <c r="AT41" s="972"/>
      <c r="AU41" s="972"/>
      <c r="AV41" s="972"/>
      <c r="AW41" s="972"/>
      <c r="AX41" s="972"/>
      <c r="AY41" s="972"/>
      <c r="AZ41" s="1043"/>
      <c r="BA41" s="1043"/>
      <c r="BB41" s="1043"/>
      <c r="BC41" s="1043"/>
      <c r="BD41" s="1043"/>
      <c r="BE41" s="973"/>
      <c r="BF41" s="973"/>
      <c r="BG41" s="973"/>
      <c r="BH41" s="973"/>
      <c r="BI41" s="974"/>
      <c r="BJ41" s="232"/>
      <c r="BK41" s="232"/>
      <c r="BL41" s="232"/>
      <c r="BM41" s="232"/>
      <c r="BN41" s="232"/>
      <c r="BO41" s="241"/>
      <c r="BP41" s="241"/>
      <c r="BQ41" s="238">
        <v>35</v>
      </c>
      <c r="BR41" s="239"/>
      <c r="BS41" s="993"/>
      <c r="BT41" s="994"/>
      <c r="BU41" s="994"/>
      <c r="BV41" s="994"/>
      <c r="BW41" s="994"/>
      <c r="BX41" s="994"/>
      <c r="BY41" s="994"/>
      <c r="BZ41" s="994"/>
      <c r="CA41" s="994"/>
      <c r="CB41" s="994"/>
      <c r="CC41" s="994"/>
      <c r="CD41" s="994"/>
      <c r="CE41" s="994"/>
      <c r="CF41" s="994"/>
      <c r="CG41" s="1015"/>
      <c r="CH41" s="990"/>
      <c r="CI41" s="991"/>
      <c r="CJ41" s="991"/>
      <c r="CK41" s="991"/>
      <c r="CL41" s="992"/>
      <c r="CM41" s="990"/>
      <c r="CN41" s="991"/>
      <c r="CO41" s="991"/>
      <c r="CP41" s="991"/>
      <c r="CQ41" s="992"/>
      <c r="CR41" s="990"/>
      <c r="CS41" s="991"/>
      <c r="CT41" s="991"/>
      <c r="CU41" s="991"/>
      <c r="CV41" s="992"/>
      <c r="CW41" s="990"/>
      <c r="CX41" s="991"/>
      <c r="CY41" s="991"/>
      <c r="CZ41" s="991"/>
      <c r="DA41" s="992"/>
      <c r="DB41" s="990"/>
      <c r="DC41" s="991"/>
      <c r="DD41" s="991"/>
      <c r="DE41" s="991"/>
      <c r="DF41" s="992"/>
      <c r="DG41" s="990"/>
      <c r="DH41" s="991"/>
      <c r="DI41" s="991"/>
      <c r="DJ41" s="991"/>
      <c r="DK41" s="992"/>
      <c r="DL41" s="990"/>
      <c r="DM41" s="991"/>
      <c r="DN41" s="991"/>
      <c r="DO41" s="991"/>
      <c r="DP41" s="992"/>
      <c r="DQ41" s="990"/>
      <c r="DR41" s="991"/>
      <c r="DS41" s="991"/>
      <c r="DT41" s="991"/>
      <c r="DU41" s="992"/>
      <c r="DV41" s="993"/>
      <c r="DW41" s="994"/>
      <c r="DX41" s="994"/>
      <c r="DY41" s="994"/>
      <c r="DZ41" s="995"/>
      <c r="EA41" s="230"/>
    </row>
    <row r="42" spans="1:131" ht="26.25" customHeight="1" x14ac:dyDescent="0.2">
      <c r="A42" s="238">
        <v>15</v>
      </c>
      <c r="B42" s="1032"/>
      <c r="C42" s="1033"/>
      <c r="D42" s="1033"/>
      <c r="E42" s="1033"/>
      <c r="F42" s="1033"/>
      <c r="G42" s="1033"/>
      <c r="H42" s="1033"/>
      <c r="I42" s="1033"/>
      <c r="J42" s="1033"/>
      <c r="K42" s="1033"/>
      <c r="L42" s="1033"/>
      <c r="M42" s="1033"/>
      <c r="N42" s="1033"/>
      <c r="O42" s="1033"/>
      <c r="P42" s="1034"/>
      <c r="Q42" s="1040"/>
      <c r="R42" s="1041"/>
      <c r="S42" s="1041"/>
      <c r="T42" s="1041"/>
      <c r="U42" s="1041"/>
      <c r="V42" s="1041"/>
      <c r="W42" s="1041"/>
      <c r="X42" s="1041"/>
      <c r="Y42" s="1041"/>
      <c r="Z42" s="1041"/>
      <c r="AA42" s="1041"/>
      <c r="AB42" s="1041"/>
      <c r="AC42" s="1041"/>
      <c r="AD42" s="1041"/>
      <c r="AE42" s="1042"/>
      <c r="AF42" s="1037"/>
      <c r="AG42" s="1038"/>
      <c r="AH42" s="1038"/>
      <c r="AI42" s="1038"/>
      <c r="AJ42" s="1039"/>
      <c r="AK42" s="981"/>
      <c r="AL42" s="972"/>
      <c r="AM42" s="972"/>
      <c r="AN42" s="972"/>
      <c r="AO42" s="972"/>
      <c r="AP42" s="972"/>
      <c r="AQ42" s="972"/>
      <c r="AR42" s="972"/>
      <c r="AS42" s="972"/>
      <c r="AT42" s="972"/>
      <c r="AU42" s="972"/>
      <c r="AV42" s="972"/>
      <c r="AW42" s="972"/>
      <c r="AX42" s="972"/>
      <c r="AY42" s="972"/>
      <c r="AZ42" s="1043"/>
      <c r="BA42" s="1043"/>
      <c r="BB42" s="1043"/>
      <c r="BC42" s="1043"/>
      <c r="BD42" s="1043"/>
      <c r="BE42" s="973"/>
      <c r="BF42" s="973"/>
      <c r="BG42" s="973"/>
      <c r="BH42" s="973"/>
      <c r="BI42" s="974"/>
      <c r="BJ42" s="232"/>
      <c r="BK42" s="232"/>
      <c r="BL42" s="232"/>
      <c r="BM42" s="232"/>
      <c r="BN42" s="232"/>
      <c r="BO42" s="241"/>
      <c r="BP42" s="241"/>
      <c r="BQ42" s="238">
        <v>36</v>
      </c>
      <c r="BR42" s="239"/>
      <c r="BS42" s="993"/>
      <c r="BT42" s="994"/>
      <c r="BU42" s="994"/>
      <c r="BV42" s="994"/>
      <c r="BW42" s="994"/>
      <c r="BX42" s="994"/>
      <c r="BY42" s="994"/>
      <c r="BZ42" s="994"/>
      <c r="CA42" s="994"/>
      <c r="CB42" s="994"/>
      <c r="CC42" s="994"/>
      <c r="CD42" s="994"/>
      <c r="CE42" s="994"/>
      <c r="CF42" s="994"/>
      <c r="CG42" s="1015"/>
      <c r="CH42" s="990"/>
      <c r="CI42" s="991"/>
      <c r="CJ42" s="991"/>
      <c r="CK42" s="991"/>
      <c r="CL42" s="992"/>
      <c r="CM42" s="990"/>
      <c r="CN42" s="991"/>
      <c r="CO42" s="991"/>
      <c r="CP42" s="991"/>
      <c r="CQ42" s="992"/>
      <c r="CR42" s="990"/>
      <c r="CS42" s="991"/>
      <c r="CT42" s="991"/>
      <c r="CU42" s="991"/>
      <c r="CV42" s="992"/>
      <c r="CW42" s="990"/>
      <c r="CX42" s="991"/>
      <c r="CY42" s="991"/>
      <c r="CZ42" s="991"/>
      <c r="DA42" s="992"/>
      <c r="DB42" s="990"/>
      <c r="DC42" s="991"/>
      <c r="DD42" s="991"/>
      <c r="DE42" s="991"/>
      <c r="DF42" s="992"/>
      <c r="DG42" s="990"/>
      <c r="DH42" s="991"/>
      <c r="DI42" s="991"/>
      <c r="DJ42" s="991"/>
      <c r="DK42" s="992"/>
      <c r="DL42" s="990"/>
      <c r="DM42" s="991"/>
      <c r="DN42" s="991"/>
      <c r="DO42" s="991"/>
      <c r="DP42" s="992"/>
      <c r="DQ42" s="990"/>
      <c r="DR42" s="991"/>
      <c r="DS42" s="991"/>
      <c r="DT42" s="991"/>
      <c r="DU42" s="992"/>
      <c r="DV42" s="993"/>
      <c r="DW42" s="994"/>
      <c r="DX42" s="994"/>
      <c r="DY42" s="994"/>
      <c r="DZ42" s="995"/>
      <c r="EA42" s="230"/>
    </row>
    <row r="43" spans="1:131" ht="26.25" customHeight="1" x14ac:dyDescent="0.2">
      <c r="A43" s="238">
        <v>16</v>
      </c>
      <c r="B43" s="1032"/>
      <c r="C43" s="1033"/>
      <c r="D43" s="1033"/>
      <c r="E43" s="1033"/>
      <c r="F43" s="1033"/>
      <c r="G43" s="1033"/>
      <c r="H43" s="1033"/>
      <c r="I43" s="1033"/>
      <c r="J43" s="1033"/>
      <c r="K43" s="1033"/>
      <c r="L43" s="1033"/>
      <c r="M43" s="1033"/>
      <c r="N43" s="1033"/>
      <c r="O43" s="1033"/>
      <c r="P43" s="1034"/>
      <c r="Q43" s="1040"/>
      <c r="R43" s="1041"/>
      <c r="S43" s="1041"/>
      <c r="T43" s="1041"/>
      <c r="U43" s="1041"/>
      <c r="V43" s="1041"/>
      <c r="W43" s="1041"/>
      <c r="X43" s="1041"/>
      <c r="Y43" s="1041"/>
      <c r="Z43" s="1041"/>
      <c r="AA43" s="1041"/>
      <c r="AB43" s="1041"/>
      <c r="AC43" s="1041"/>
      <c r="AD43" s="1041"/>
      <c r="AE43" s="1042"/>
      <c r="AF43" s="1037"/>
      <c r="AG43" s="1038"/>
      <c r="AH43" s="1038"/>
      <c r="AI43" s="1038"/>
      <c r="AJ43" s="1039"/>
      <c r="AK43" s="981"/>
      <c r="AL43" s="972"/>
      <c r="AM43" s="972"/>
      <c r="AN43" s="972"/>
      <c r="AO43" s="972"/>
      <c r="AP43" s="972"/>
      <c r="AQ43" s="972"/>
      <c r="AR43" s="972"/>
      <c r="AS43" s="972"/>
      <c r="AT43" s="972"/>
      <c r="AU43" s="972"/>
      <c r="AV43" s="972"/>
      <c r="AW43" s="972"/>
      <c r="AX43" s="972"/>
      <c r="AY43" s="972"/>
      <c r="AZ43" s="1043"/>
      <c r="BA43" s="1043"/>
      <c r="BB43" s="1043"/>
      <c r="BC43" s="1043"/>
      <c r="BD43" s="1043"/>
      <c r="BE43" s="973"/>
      <c r="BF43" s="973"/>
      <c r="BG43" s="973"/>
      <c r="BH43" s="973"/>
      <c r="BI43" s="974"/>
      <c r="BJ43" s="232"/>
      <c r="BK43" s="232"/>
      <c r="BL43" s="232"/>
      <c r="BM43" s="232"/>
      <c r="BN43" s="232"/>
      <c r="BO43" s="241"/>
      <c r="BP43" s="241"/>
      <c r="BQ43" s="238">
        <v>37</v>
      </c>
      <c r="BR43" s="239"/>
      <c r="BS43" s="993"/>
      <c r="BT43" s="994"/>
      <c r="BU43" s="994"/>
      <c r="BV43" s="994"/>
      <c r="BW43" s="994"/>
      <c r="BX43" s="994"/>
      <c r="BY43" s="994"/>
      <c r="BZ43" s="994"/>
      <c r="CA43" s="994"/>
      <c r="CB43" s="994"/>
      <c r="CC43" s="994"/>
      <c r="CD43" s="994"/>
      <c r="CE43" s="994"/>
      <c r="CF43" s="994"/>
      <c r="CG43" s="1015"/>
      <c r="CH43" s="990"/>
      <c r="CI43" s="991"/>
      <c r="CJ43" s="991"/>
      <c r="CK43" s="991"/>
      <c r="CL43" s="992"/>
      <c r="CM43" s="990"/>
      <c r="CN43" s="991"/>
      <c r="CO43" s="991"/>
      <c r="CP43" s="991"/>
      <c r="CQ43" s="992"/>
      <c r="CR43" s="990"/>
      <c r="CS43" s="991"/>
      <c r="CT43" s="991"/>
      <c r="CU43" s="991"/>
      <c r="CV43" s="992"/>
      <c r="CW43" s="990"/>
      <c r="CX43" s="991"/>
      <c r="CY43" s="991"/>
      <c r="CZ43" s="991"/>
      <c r="DA43" s="992"/>
      <c r="DB43" s="990"/>
      <c r="DC43" s="991"/>
      <c r="DD43" s="991"/>
      <c r="DE43" s="991"/>
      <c r="DF43" s="992"/>
      <c r="DG43" s="990"/>
      <c r="DH43" s="991"/>
      <c r="DI43" s="991"/>
      <c r="DJ43" s="991"/>
      <c r="DK43" s="992"/>
      <c r="DL43" s="990"/>
      <c r="DM43" s="991"/>
      <c r="DN43" s="991"/>
      <c r="DO43" s="991"/>
      <c r="DP43" s="992"/>
      <c r="DQ43" s="990"/>
      <c r="DR43" s="991"/>
      <c r="DS43" s="991"/>
      <c r="DT43" s="991"/>
      <c r="DU43" s="992"/>
      <c r="DV43" s="993"/>
      <c r="DW43" s="994"/>
      <c r="DX43" s="994"/>
      <c r="DY43" s="994"/>
      <c r="DZ43" s="995"/>
      <c r="EA43" s="230"/>
    </row>
    <row r="44" spans="1:131" ht="26.25" customHeight="1" x14ac:dyDescent="0.2">
      <c r="A44" s="238">
        <v>17</v>
      </c>
      <c r="B44" s="1032"/>
      <c r="C44" s="1033"/>
      <c r="D44" s="1033"/>
      <c r="E44" s="1033"/>
      <c r="F44" s="1033"/>
      <c r="G44" s="1033"/>
      <c r="H44" s="1033"/>
      <c r="I44" s="1033"/>
      <c r="J44" s="1033"/>
      <c r="K44" s="1033"/>
      <c r="L44" s="1033"/>
      <c r="M44" s="1033"/>
      <c r="N44" s="1033"/>
      <c r="O44" s="1033"/>
      <c r="P44" s="1034"/>
      <c r="Q44" s="1040"/>
      <c r="R44" s="1041"/>
      <c r="S44" s="1041"/>
      <c r="T44" s="1041"/>
      <c r="U44" s="1041"/>
      <c r="V44" s="1041"/>
      <c r="W44" s="1041"/>
      <c r="X44" s="1041"/>
      <c r="Y44" s="1041"/>
      <c r="Z44" s="1041"/>
      <c r="AA44" s="1041"/>
      <c r="AB44" s="1041"/>
      <c r="AC44" s="1041"/>
      <c r="AD44" s="1041"/>
      <c r="AE44" s="1042"/>
      <c r="AF44" s="1037"/>
      <c r="AG44" s="1038"/>
      <c r="AH44" s="1038"/>
      <c r="AI44" s="1038"/>
      <c r="AJ44" s="1039"/>
      <c r="AK44" s="981"/>
      <c r="AL44" s="972"/>
      <c r="AM44" s="972"/>
      <c r="AN44" s="972"/>
      <c r="AO44" s="972"/>
      <c r="AP44" s="972"/>
      <c r="AQ44" s="972"/>
      <c r="AR44" s="972"/>
      <c r="AS44" s="972"/>
      <c r="AT44" s="972"/>
      <c r="AU44" s="972"/>
      <c r="AV44" s="972"/>
      <c r="AW44" s="972"/>
      <c r="AX44" s="972"/>
      <c r="AY44" s="972"/>
      <c r="AZ44" s="1043"/>
      <c r="BA44" s="1043"/>
      <c r="BB44" s="1043"/>
      <c r="BC44" s="1043"/>
      <c r="BD44" s="1043"/>
      <c r="BE44" s="973"/>
      <c r="BF44" s="973"/>
      <c r="BG44" s="973"/>
      <c r="BH44" s="973"/>
      <c r="BI44" s="974"/>
      <c r="BJ44" s="232"/>
      <c r="BK44" s="232"/>
      <c r="BL44" s="232"/>
      <c r="BM44" s="232"/>
      <c r="BN44" s="232"/>
      <c r="BO44" s="241"/>
      <c r="BP44" s="241"/>
      <c r="BQ44" s="238">
        <v>38</v>
      </c>
      <c r="BR44" s="239"/>
      <c r="BS44" s="993"/>
      <c r="BT44" s="994"/>
      <c r="BU44" s="994"/>
      <c r="BV44" s="994"/>
      <c r="BW44" s="994"/>
      <c r="BX44" s="994"/>
      <c r="BY44" s="994"/>
      <c r="BZ44" s="994"/>
      <c r="CA44" s="994"/>
      <c r="CB44" s="994"/>
      <c r="CC44" s="994"/>
      <c r="CD44" s="994"/>
      <c r="CE44" s="994"/>
      <c r="CF44" s="994"/>
      <c r="CG44" s="1015"/>
      <c r="CH44" s="990"/>
      <c r="CI44" s="991"/>
      <c r="CJ44" s="991"/>
      <c r="CK44" s="991"/>
      <c r="CL44" s="992"/>
      <c r="CM44" s="990"/>
      <c r="CN44" s="991"/>
      <c r="CO44" s="991"/>
      <c r="CP44" s="991"/>
      <c r="CQ44" s="992"/>
      <c r="CR44" s="990"/>
      <c r="CS44" s="991"/>
      <c r="CT44" s="991"/>
      <c r="CU44" s="991"/>
      <c r="CV44" s="992"/>
      <c r="CW44" s="990"/>
      <c r="CX44" s="991"/>
      <c r="CY44" s="991"/>
      <c r="CZ44" s="991"/>
      <c r="DA44" s="992"/>
      <c r="DB44" s="990"/>
      <c r="DC44" s="991"/>
      <c r="DD44" s="991"/>
      <c r="DE44" s="991"/>
      <c r="DF44" s="992"/>
      <c r="DG44" s="990"/>
      <c r="DH44" s="991"/>
      <c r="DI44" s="991"/>
      <c r="DJ44" s="991"/>
      <c r="DK44" s="992"/>
      <c r="DL44" s="990"/>
      <c r="DM44" s="991"/>
      <c r="DN44" s="991"/>
      <c r="DO44" s="991"/>
      <c r="DP44" s="992"/>
      <c r="DQ44" s="990"/>
      <c r="DR44" s="991"/>
      <c r="DS44" s="991"/>
      <c r="DT44" s="991"/>
      <c r="DU44" s="992"/>
      <c r="DV44" s="993"/>
      <c r="DW44" s="994"/>
      <c r="DX44" s="994"/>
      <c r="DY44" s="994"/>
      <c r="DZ44" s="995"/>
      <c r="EA44" s="230"/>
    </row>
    <row r="45" spans="1:131" ht="26.25" customHeight="1" x14ac:dyDescent="0.2">
      <c r="A45" s="238">
        <v>18</v>
      </c>
      <c r="B45" s="1032"/>
      <c r="C45" s="1033"/>
      <c r="D45" s="1033"/>
      <c r="E45" s="1033"/>
      <c r="F45" s="1033"/>
      <c r="G45" s="1033"/>
      <c r="H45" s="1033"/>
      <c r="I45" s="1033"/>
      <c r="J45" s="1033"/>
      <c r="K45" s="1033"/>
      <c r="L45" s="1033"/>
      <c r="M45" s="1033"/>
      <c r="N45" s="1033"/>
      <c r="O45" s="1033"/>
      <c r="P45" s="1034"/>
      <c r="Q45" s="1040"/>
      <c r="R45" s="1041"/>
      <c r="S45" s="1041"/>
      <c r="T45" s="1041"/>
      <c r="U45" s="1041"/>
      <c r="V45" s="1041"/>
      <c r="W45" s="1041"/>
      <c r="X45" s="1041"/>
      <c r="Y45" s="1041"/>
      <c r="Z45" s="1041"/>
      <c r="AA45" s="1041"/>
      <c r="AB45" s="1041"/>
      <c r="AC45" s="1041"/>
      <c r="AD45" s="1041"/>
      <c r="AE45" s="1042"/>
      <c r="AF45" s="1037"/>
      <c r="AG45" s="1038"/>
      <c r="AH45" s="1038"/>
      <c r="AI45" s="1038"/>
      <c r="AJ45" s="1039"/>
      <c r="AK45" s="981"/>
      <c r="AL45" s="972"/>
      <c r="AM45" s="972"/>
      <c r="AN45" s="972"/>
      <c r="AO45" s="972"/>
      <c r="AP45" s="972"/>
      <c r="AQ45" s="972"/>
      <c r="AR45" s="972"/>
      <c r="AS45" s="972"/>
      <c r="AT45" s="972"/>
      <c r="AU45" s="972"/>
      <c r="AV45" s="972"/>
      <c r="AW45" s="972"/>
      <c r="AX45" s="972"/>
      <c r="AY45" s="972"/>
      <c r="AZ45" s="1043"/>
      <c r="BA45" s="1043"/>
      <c r="BB45" s="1043"/>
      <c r="BC45" s="1043"/>
      <c r="BD45" s="1043"/>
      <c r="BE45" s="973"/>
      <c r="BF45" s="973"/>
      <c r="BG45" s="973"/>
      <c r="BH45" s="973"/>
      <c r="BI45" s="974"/>
      <c r="BJ45" s="232"/>
      <c r="BK45" s="232"/>
      <c r="BL45" s="232"/>
      <c r="BM45" s="232"/>
      <c r="BN45" s="232"/>
      <c r="BO45" s="241"/>
      <c r="BP45" s="241"/>
      <c r="BQ45" s="238">
        <v>39</v>
      </c>
      <c r="BR45" s="239"/>
      <c r="BS45" s="993"/>
      <c r="BT45" s="994"/>
      <c r="BU45" s="994"/>
      <c r="BV45" s="994"/>
      <c r="BW45" s="994"/>
      <c r="BX45" s="994"/>
      <c r="BY45" s="994"/>
      <c r="BZ45" s="994"/>
      <c r="CA45" s="994"/>
      <c r="CB45" s="994"/>
      <c r="CC45" s="994"/>
      <c r="CD45" s="994"/>
      <c r="CE45" s="994"/>
      <c r="CF45" s="994"/>
      <c r="CG45" s="1015"/>
      <c r="CH45" s="990"/>
      <c r="CI45" s="991"/>
      <c r="CJ45" s="991"/>
      <c r="CK45" s="991"/>
      <c r="CL45" s="992"/>
      <c r="CM45" s="990"/>
      <c r="CN45" s="991"/>
      <c r="CO45" s="991"/>
      <c r="CP45" s="991"/>
      <c r="CQ45" s="992"/>
      <c r="CR45" s="990"/>
      <c r="CS45" s="991"/>
      <c r="CT45" s="991"/>
      <c r="CU45" s="991"/>
      <c r="CV45" s="992"/>
      <c r="CW45" s="990"/>
      <c r="CX45" s="991"/>
      <c r="CY45" s="991"/>
      <c r="CZ45" s="991"/>
      <c r="DA45" s="992"/>
      <c r="DB45" s="990"/>
      <c r="DC45" s="991"/>
      <c r="DD45" s="991"/>
      <c r="DE45" s="991"/>
      <c r="DF45" s="992"/>
      <c r="DG45" s="990"/>
      <c r="DH45" s="991"/>
      <c r="DI45" s="991"/>
      <c r="DJ45" s="991"/>
      <c r="DK45" s="992"/>
      <c r="DL45" s="990"/>
      <c r="DM45" s="991"/>
      <c r="DN45" s="991"/>
      <c r="DO45" s="991"/>
      <c r="DP45" s="992"/>
      <c r="DQ45" s="990"/>
      <c r="DR45" s="991"/>
      <c r="DS45" s="991"/>
      <c r="DT45" s="991"/>
      <c r="DU45" s="992"/>
      <c r="DV45" s="993"/>
      <c r="DW45" s="994"/>
      <c r="DX45" s="994"/>
      <c r="DY45" s="994"/>
      <c r="DZ45" s="995"/>
      <c r="EA45" s="230"/>
    </row>
    <row r="46" spans="1:131" ht="26.25" customHeight="1" x14ac:dyDescent="0.2">
      <c r="A46" s="238">
        <v>19</v>
      </c>
      <c r="B46" s="1032"/>
      <c r="C46" s="1033"/>
      <c r="D46" s="1033"/>
      <c r="E46" s="1033"/>
      <c r="F46" s="1033"/>
      <c r="G46" s="1033"/>
      <c r="H46" s="1033"/>
      <c r="I46" s="1033"/>
      <c r="J46" s="1033"/>
      <c r="K46" s="1033"/>
      <c r="L46" s="1033"/>
      <c r="M46" s="1033"/>
      <c r="N46" s="1033"/>
      <c r="O46" s="1033"/>
      <c r="P46" s="1034"/>
      <c r="Q46" s="1040"/>
      <c r="R46" s="1041"/>
      <c r="S46" s="1041"/>
      <c r="T46" s="1041"/>
      <c r="U46" s="1041"/>
      <c r="V46" s="1041"/>
      <c r="W46" s="1041"/>
      <c r="X46" s="1041"/>
      <c r="Y46" s="1041"/>
      <c r="Z46" s="1041"/>
      <c r="AA46" s="1041"/>
      <c r="AB46" s="1041"/>
      <c r="AC46" s="1041"/>
      <c r="AD46" s="1041"/>
      <c r="AE46" s="1042"/>
      <c r="AF46" s="1037"/>
      <c r="AG46" s="1038"/>
      <c r="AH46" s="1038"/>
      <c r="AI46" s="1038"/>
      <c r="AJ46" s="1039"/>
      <c r="AK46" s="981"/>
      <c r="AL46" s="972"/>
      <c r="AM46" s="972"/>
      <c r="AN46" s="972"/>
      <c r="AO46" s="972"/>
      <c r="AP46" s="972"/>
      <c r="AQ46" s="972"/>
      <c r="AR46" s="972"/>
      <c r="AS46" s="972"/>
      <c r="AT46" s="972"/>
      <c r="AU46" s="972"/>
      <c r="AV46" s="972"/>
      <c r="AW46" s="972"/>
      <c r="AX46" s="972"/>
      <c r="AY46" s="972"/>
      <c r="AZ46" s="1043"/>
      <c r="BA46" s="1043"/>
      <c r="BB46" s="1043"/>
      <c r="BC46" s="1043"/>
      <c r="BD46" s="1043"/>
      <c r="BE46" s="973"/>
      <c r="BF46" s="973"/>
      <c r="BG46" s="973"/>
      <c r="BH46" s="973"/>
      <c r="BI46" s="974"/>
      <c r="BJ46" s="232"/>
      <c r="BK46" s="232"/>
      <c r="BL46" s="232"/>
      <c r="BM46" s="232"/>
      <c r="BN46" s="232"/>
      <c r="BO46" s="241"/>
      <c r="BP46" s="241"/>
      <c r="BQ46" s="238">
        <v>40</v>
      </c>
      <c r="BR46" s="239"/>
      <c r="BS46" s="993"/>
      <c r="BT46" s="994"/>
      <c r="BU46" s="994"/>
      <c r="BV46" s="994"/>
      <c r="BW46" s="994"/>
      <c r="BX46" s="994"/>
      <c r="BY46" s="994"/>
      <c r="BZ46" s="994"/>
      <c r="CA46" s="994"/>
      <c r="CB46" s="994"/>
      <c r="CC46" s="994"/>
      <c r="CD46" s="994"/>
      <c r="CE46" s="994"/>
      <c r="CF46" s="994"/>
      <c r="CG46" s="1015"/>
      <c r="CH46" s="990"/>
      <c r="CI46" s="991"/>
      <c r="CJ46" s="991"/>
      <c r="CK46" s="991"/>
      <c r="CL46" s="992"/>
      <c r="CM46" s="990"/>
      <c r="CN46" s="991"/>
      <c r="CO46" s="991"/>
      <c r="CP46" s="991"/>
      <c r="CQ46" s="992"/>
      <c r="CR46" s="990"/>
      <c r="CS46" s="991"/>
      <c r="CT46" s="991"/>
      <c r="CU46" s="991"/>
      <c r="CV46" s="992"/>
      <c r="CW46" s="990"/>
      <c r="CX46" s="991"/>
      <c r="CY46" s="991"/>
      <c r="CZ46" s="991"/>
      <c r="DA46" s="992"/>
      <c r="DB46" s="990"/>
      <c r="DC46" s="991"/>
      <c r="DD46" s="991"/>
      <c r="DE46" s="991"/>
      <c r="DF46" s="992"/>
      <c r="DG46" s="990"/>
      <c r="DH46" s="991"/>
      <c r="DI46" s="991"/>
      <c r="DJ46" s="991"/>
      <c r="DK46" s="992"/>
      <c r="DL46" s="990"/>
      <c r="DM46" s="991"/>
      <c r="DN46" s="991"/>
      <c r="DO46" s="991"/>
      <c r="DP46" s="992"/>
      <c r="DQ46" s="990"/>
      <c r="DR46" s="991"/>
      <c r="DS46" s="991"/>
      <c r="DT46" s="991"/>
      <c r="DU46" s="992"/>
      <c r="DV46" s="993"/>
      <c r="DW46" s="994"/>
      <c r="DX46" s="994"/>
      <c r="DY46" s="994"/>
      <c r="DZ46" s="995"/>
      <c r="EA46" s="230"/>
    </row>
    <row r="47" spans="1:131" ht="26.25" customHeight="1" x14ac:dyDescent="0.2">
      <c r="A47" s="238">
        <v>20</v>
      </c>
      <c r="B47" s="1032"/>
      <c r="C47" s="1033"/>
      <c r="D47" s="1033"/>
      <c r="E47" s="1033"/>
      <c r="F47" s="1033"/>
      <c r="G47" s="1033"/>
      <c r="H47" s="1033"/>
      <c r="I47" s="1033"/>
      <c r="J47" s="1033"/>
      <c r="K47" s="1033"/>
      <c r="L47" s="1033"/>
      <c r="M47" s="1033"/>
      <c r="N47" s="1033"/>
      <c r="O47" s="1033"/>
      <c r="P47" s="1034"/>
      <c r="Q47" s="1040"/>
      <c r="R47" s="1041"/>
      <c r="S47" s="1041"/>
      <c r="T47" s="1041"/>
      <c r="U47" s="1041"/>
      <c r="V47" s="1041"/>
      <c r="W47" s="1041"/>
      <c r="X47" s="1041"/>
      <c r="Y47" s="1041"/>
      <c r="Z47" s="1041"/>
      <c r="AA47" s="1041"/>
      <c r="AB47" s="1041"/>
      <c r="AC47" s="1041"/>
      <c r="AD47" s="1041"/>
      <c r="AE47" s="1042"/>
      <c r="AF47" s="1037"/>
      <c r="AG47" s="1038"/>
      <c r="AH47" s="1038"/>
      <c r="AI47" s="1038"/>
      <c r="AJ47" s="1039"/>
      <c r="AK47" s="981"/>
      <c r="AL47" s="972"/>
      <c r="AM47" s="972"/>
      <c r="AN47" s="972"/>
      <c r="AO47" s="972"/>
      <c r="AP47" s="972"/>
      <c r="AQ47" s="972"/>
      <c r="AR47" s="972"/>
      <c r="AS47" s="972"/>
      <c r="AT47" s="972"/>
      <c r="AU47" s="972"/>
      <c r="AV47" s="972"/>
      <c r="AW47" s="972"/>
      <c r="AX47" s="972"/>
      <c r="AY47" s="972"/>
      <c r="AZ47" s="1043"/>
      <c r="BA47" s="1043"/>
      <c r="BB47" s="1043"/>
      <c r="BC47" s="1043"/>
      <c r="BD47" s="1043"/>
      <c r="BE47" s="973"/>
      <c r="BF47" s="973"/>
      <c r="BG47" s="973"/>
      <c r="BH47" s="973"/>
      <c r="BI47" s="974"/>
      <c r="BJ47" s="232"/>
      <c r="BK47" s="232"/>
      <c r="BL47" s="232"/>
      <c r="BM47" s="232"/>
      <c r="BN47" s="232"/>
      <c r="BO47" s="241"/>
      <c r="BP47" s="241"/>
      <c r="BQ47" s="238">
        <v>41</v>
      </c>
      <c r="BR47" s="239"/>
      <c r="BS47" s="993"/>
      <c r="BT47" s="994"/>
      <c r="BU47" s="994"/>
      <c r="BV47" s="994"/>
      <c r="BW47" s="994"/>
      <c r="BX47" s="994"/>
      <c r="BY47" s="994"/>
      <c r="BZ47" s="994"/>
      <c r="CA47" s="994"/>
      <c r="CB47" s="994"/>
      <c r="CC47" s="994"/>
      <c r="CD47" s="994"/>
      <c r="CE47" s="994"/>
      <c r="CF47" s="994"/>
      <c r="CG47" s="1015"/>
      <c r="CH47" s="990"/>
      <c r="CI47" s="991"/>
      <c r="CJ47" s="991"/>
      <c r="CK47" s="991"/>
      <c r="CL47" s="992"/>
      <c r="CM47" s="990"/>
      <c r="CN47" s="991"/>
      <c r="CO47" s="991"/>
      <c r="CP47" s="991"/>
      <c r="CQ47" s="992"/>
      <c r="CR47" s="990"/>
      <c r="CS47" s="991"/>
      <c r="CT47" s="991"/>
      <c r="CU47" s="991"/>
      <c r="CV47" s="992"/>
      <c r="CW47" s="990"/>
      <c r="CX47" s="991"/>
      <c r="CY47" s="991"/>
      <c r="CZ47" s="991"/>
      <c r="DA47" s="992"/>
      <c r="DB47" s="990"/>
      <c r="DC47" s="991"/>
      <c r="DD47" s="991"/>
      <c r="DE47" s="991"/>
      <c r="DF47" s="992"/>
      <c r="DG47" s="990"/>
      <c r="DH47" s="991"/>
      <c r="DI47" s="991"/>
      <c r="DJ47" s="991"/>
      <c r="DK47" s="992"/>
      <c r="DL47" s="990"/>
      <c r="DM47" s="991"/>
      <c r="DN47" s="991"/>
      <c r="DO47" s="991"/>
      <c r="DP47" s="992"/>
      <c r="DQ47" s="990"/>
      <c r="DR47" s="991"/>
      <c r="DS47" s="991"/>
      <c r="DT47" s="991"/>
      <c r="DU47" s="992"/>
      <c r="DV47" s="993"/>
      <c r="DW47" s="994"/>
      <c r="DX47" s="994"/>
      <c r="DY47" s="994"/>
      <c r="DZ47" s="995"/>
      <c r="EA47" s="230"/>
    </row>
    <row r="48" spans="1:131" ht="26.25" customHeight="1" x14ac:dyDescent="0.2">
      <c r="A48" s="238">
        <v>21</v>
      </c>
      <c r="B48" s="1032"/>
      <c r="C48" s="1033"/>
      <c r="D48" s="1033"/>
      <c r="E48" s="1033"/>
      <c r="F48" s="1033"/>
      <c r="G48" s="1033"/>
      <c r="H48" s="1033"/>
      <c r="I48" s="1033"/>
      <c r="J48" s="1033"/>
      <c r="K48" s="1033"/>
      <c r="L48" s="1033"/>
      <c r="M48" s="1033"/>
      <c r="N48" s="1033"/>
      <c r="O48" s="1033"/>
      <c r="P48" s="1034"/>
      <c r="Q48" s="1040"/>
      <c r="R48" s="1041"/>
      <c r="S48" s="1041"/>
      <c r="T48" s="1041"/>
      <c r="U48" s="1041"/>
      <c r="V48" s="1041"/>
      <c r="W48" s="1041"/>
      <c r="X48" s="1041"/>
      <c r="Y48" s="1041"/>
      <c r="Z48" s="1041"/>
      <c r="AA48" s="1041"/>
      <c r="AB48" s="1041"/>
      <c r="AC48" s="1041"/>
      <c r="AD48" s="1041"/>
      <c r="AE48" s="1042"/>
      <c r="AF48" s="1037"/>
      <c r="AG48" s="1038"/>
      <c r="AH48" s="1038"/>
      <c r="AI48" s="1038"/>
      <c r="AJ48" s="1039"/>
      <c r="AK48" s="981"/>
      <c r="AL48" s="972"/>
      <c r="AM48" s="972"/>
      <c r="AN48" s="972"/>
      <c r="AO48" s="972"/>
      <c r="AP48" s="972"/>
      <c r="AQ48" s="972"/>
      <c r="AR48" s="972"/>
      <c r="AS48" s="972"/>
      <c r="AT48" s="972"/>
      <c r="AU48" s="972"/>
      <c r="AV48" s="972"/>
      <c r="AW48" s="972"/>
      <c r="AX48" s="972"/>
      <c r="AY48" s="972"/>
      <c r="AZ48" s="1043"/>
      <c r="BA48" s="1043"/>
      <c r="BB48" s="1043"/>
      <c r="BC48" s="1043"/>
      <c r="BD48" s="1043"/>
      <c r="BE48" s="973"/>
      <c r="BF48" s="973"/>
      <c r="BG48" s="973"/>
      <c r="BH48" s="973"/>
      <c r="BI48" s="974"/>
      <c r="BJ48" s="232"/>
      <c r="BK48" s="232"/>
      <c r="BL48" s="232"/>
      <c r="BM48" s="232"/>
      <c r="BN48" s="232"/>
      <c r="BO48" s="241"/>
      <c r="BP48" s="241"/>
      <c r="BQ48" s="238">
        <v>42</v>
      </c>
      <c r="BR48" s="239"/>
      <c r="BS48" s="993"/>
      <c r="BT48" s="994"/>
      <c r="BU48" s="994"/>
      <c r="BV48" s="994"/>
      <c r="BW48" s="994"/>
      <c r="BX48" s="994"/>
      <c r="BY48" s="994"/>
      <c r="BZ48" s="994"/>
      <c r="CA48" s="994"/>
      <c r="CB48" s="994"/>
      <c r="CC48" s="994"/>
      <c r="CD48" s="994"/>
      <c r="CE48" s="994"/>
      <c r="CF48" s="994"/>
      <c r="CG48" s="1015"/>
      <c r="CH48" s="990"/>
      <c r="CI48" s="991"/>
      <c r="CJ48" s="991"/>
      <c r="CK48" s="991"/>
      <c r="CL48" s="992"/>
      <c r="CM48" s="990"/>
      <c r="CN48" s="991"/>
      <c r="CO48" s="991"/>
      <c r="CP48" s="991"/>
      <c r="CQ48" s="992"/>
      <c r="CR48" s="990"/>
      <c r="CS48" s="991"/>
      <c r="CT48" s="991"/>
      <c r="CU48" s="991"/>
      <c r="CV48" s="992"/>
      <c r="CW48" s="990"/>
      <c r="CX48" s="991"/>
      <c r="CY48" s="991"/>
      <c r="CZ48" s="991"/>
      <c r="DA48" s="992"/>
      <c r="DB48" s="990"/>
      <c r="DC48" s="991"/>
      <c r="DD48" s="991"/>
      <c r="DE48" s="991"/>
      <c r="DF48" s="992"/>
      <c r="DG48" s="990"/>
      <c r="DH48" s="991"/>
      <c r="DI48" s="991"/>
      <c r="DJ48" s="991"/>
      <c r="DK48" s="992"/>
      <c r="DL48" s="990"/>
      <c r="DM48" s="991"/>
      <c r="DN48" s="991"/>
      <c r="DO48" s="991"/>
      <c r="DP48" s="992"/>
      <c r="DQ48" s="990"/>
      <c r="DR48" s="991"/>
      <c r="DS48" s="991"/>
      <c r="DT48" s="991"/>
      <c r="DU48" s="992"/>
      <c r="DV48" s="993"/>
      <c r="DW48" s="994"/>
      <c r="DX48" s="994"/>
      <c r="DY48" s="994"/>
      <c r="DZ48" s="995"/>
      <c r="EA48" s="230"/>
    </row>
    <row r="49" spans="1:131" ht="26.25" customHeight="1" x14ac:dyDescent="0.2">
      <c r="A49" s="238">
        <v>22</v>
      </c>
      <c r="B49" s="1032"/>
      <c r="C49" s="1033"/>
      <c r="D49" s="1033"/>
      <c r="E49" s="1033"/>
      <c r="F49" s="1033"/>
      <c r="G49" s="1033"/>
      <c r="H49" s="1033"/>
      <c r="I49" s="1033"/>
      <c r="J49" s="1033"/>
      <c r="K49" s="1033"/>
      <c r="L49" s="1033"/>
      <c r="M49" s="1033"/>
      <c r="N49" s="1033"/>
      <c r="O49" s="1033"/>
      <c r="P49" s="1034"/>
      <c r="Q49" s="1040"/>
      <c r="R49" s="1041"/>
      <c r="S49" s="1041"/>
      <c r="T49" s="1041"/>
      <c r="U49" s="1041"/>
      <c r="V49" s="1041"/>
      <c r="W49" s="1041"/>
      <c r="X49" s="1041"/>
      <c r="Y49" s="1041"/>
      <c r="Z49" s="1041"/>
      <c r="AA49" s="1041"/>
      <c r="AB49" s="1041"/>
      <c r="AC49" s="1041"/>
      <c r="AD49" s="1041"/>
      <c r="AE49" s="1042"/>
      <c r="AF49" s="1037"/>
      <c r="AG49" s="1038"/>
      <c r="AH49" s="1038"/>
      <c r="AI49" s="1038"/>
      <c r="AJ49" s="1039"/>
      <c r="AK49" s="981"/>
      <c r="AL49" s="972"/>
      <c r="AM49" s="972"/>
      <c r="AN49" s="972"/>
      <c r="AO49" s="972"/>
      <c r="AP49" s="972"/>
      <c r="AQ49" s="972"/>
      <c r="AR49" s="972"/>
      <c r="AS49" s="972"/>
      <c r="AT49" s="972"/>
      <c r="AU49" s="972"/>
      <c r="AV49" s="972"/>
      <c r="AW49" s="972"/>
      <c r="AX49" s="972"/>
      <c r="AY49" s="972"/>
      <c r="AZ49" s="1043"/>
      <c r="BA49" s="1043"/>
      <c r="BB49" s="1043"/>
      <c r="BC49" s="1043"/>
      <c r="BD49" s="1043"/>
      <c r="BE49" s="973"/>
      <c r="BF49" s="973"/>
      <c r="BG49" s="973"/>
      <c r="BH49" s="973"/>
      <c r="BI49" s="974"/>
      <c r="BJ49" s="232"/>
      <c r="BK49" s="232"/>
      <c r="BL49" s="232"/>
      <c r="BM49" s="232"/>
      <c r="BN49" s="232"/>
      <c r="BO49" s="241"/>
      <c r="BP49" s="241"/>
      <c r="BQ49" s="238">
        <v>43</v>
      </c>
      <c r="BR49" s="239"/>
      <c r="BS49" s="993"/>
      <c r="BT49" s="994"/>
      <c r="BU49" s="994"/>
      <c r="BV49" s="994"/>
      <c r="BW49" s="994"/>
      <c r="BX49" s="994"/>
      <c r="BY49" s="994"/>
      <c r="BZ49" s="994"/>
      <c r="CA49" s="994"/>
      <c r="CB49" s="994"/>
      <c r="CC49" s="994"/>
      <c r="CD49" s="994"/>
      <c r="CE49" s="994"/>
      <c r="CF49" s="994"/>
      <c r="CG49" s="1015"/>
      <c r="CH49" s="990"/>
      <c r="CI49" s="991"/>
      <c r="CJ49" s="991"/>
      <c r="CK49" s="991"/>
      <c r="CL49" s="992"/>
      <c r="CM49" s="990"/>
      <c r="CN49" s="991"/>
      <c r="CO49" s="991"/>
      <c r="CP49" s="991"/>
      <c r="CQ49" s="992"/>
      <c r="CR49" s="990"/>
      <c r="CS49" s="991"/>
      <c r="CT49" s="991"/>
      <c r="CU49" s="991"/>
      <c r="CV49" s="992"/>
      <c r="CW49" s="990"/>
      <c r="CX49" s="991"/>
      <c r="CY49" s="991"/>
      <c r="CZ49" s="991"/>
      <c r="DA49" s="992"/>
      <c r="DB49" s="990"/>
      <c r="DC49" s="991"/>
      <c r="DD49" s="991"/>
      <c r="DE49" s="991"/>
      <c r="DF49" s="992"/>
      <c r="DG49" s="990"/>
      <c r="DH49" s="991"/>
      <c r="DI49" s="991"/>
      <c r="DJ49" s="991"/>
      <c r="DK49" s="992"/>
      <c r="DL49" s="990"/>
      <c r="DM49" s="991"/>
      <c r="DN49" s="991"/>
      <c r="DO49" s="991"/>
      <c r="DP49" s="992"/>
      <c r="DQ49" s="990"/>
      <c r="DR49" s="991"/>
      <c r="DS49" s="991"/>
      <c r="DT49" s="991"/>
      <c r="DU49" s="992"/>
      <c r="DV49" s="993"/>
      <c r="DW49" s="994"/>
      <c r="DX49" s="994"/>
      <c r="DY49" s="994"/>
      <c r="DZ49" s="995"/>
      <c r="EA49" s="230"/>
    </row>
    <row r="50" spans="1:131" ht="26.25" customHeight="1" x14ac:dyDescent="0.2">
      <c r="A50" s="238">
        <v>23</v>
      </c>
      <c r="B50" s="1032"/>
      <c r="C50" s="1033"/>
      <c r="D50" s="1033"/>
      <c r="E50" s="1033"/>
      <c r="F50" s="1033"/>
      <c r="G50" s="1033"/>
      <c r="H50" s="1033"/>
      <c r="I50" s="1033"/>
      <c r="J50" s="1033"/>
      <c r="K50" s="1033"/>
      <c r="L50" s="1033"/>
      <c r="M50" s="1033"/>
      <c r="N50" s="1033"/>
      <c r="O50" s="1033"/>
      <c r="P50" s="1034"/>
      <c r="Q50" s="1035"/>
      <c r="R50" s="1027"/>
      <c r="S50" s="1027"/>
      <c r="T50" s="1027"/>
      <c r="U50" s="1027"/>
      <c r="V50" s="1027"/>
      <c r="W50" s="1027"/>
      <c r="X50" s="1027"/>
      <c r="Y50" s="1027"/>
      <c r="Z50" s="1027"/>
      <c r="AA50" s="1027"/>
      <c r="AB50" s="1027"/>
      <c r="AC50" s="1027"/>
      <c r="AD50" s="1027"/>
      <c r="AE50" s="1036"/>
      <c r="AF50" s="1037"/>
      <c r="AG50" s="1038"/>
      <c r="AH50" s="1038"/>
      <c r="AI50" s="1038"/>
      <c r="AJ50" s="1039"/>
      <c r="AK50" s="1026"/>
      <c r="AL50" s="1027"/>
      <c r="AM50" s="1027"/>
      <c r="AN50" s="1027"/>
      <c r="AO50" s="1027"/>
      <c r="AP50" s="1027"/>
      <c r="AQ50" s="1027"/>
      <c r="AR50" s="1027"/>
      <c r="AS50" s="1027"/>
      <c r="AT50" s="1027"/>
      <c r="AU50" s="1027"/>
      <c r="AV50" s="1027"/>
      <c r="AW50" s="1027"/>
      <c r="AX50" s="1027"/>
      <c r="AY50" s="1027"/>
      <c r="AZ50" s="1028"/>
      <c r="BA50" s="1028"/>
      <c r="BB50" s="1028"/>
      <c r="BC50" s="1028"/>
      <c r="BD50" s="1028"/>
      <c r="BE50" s="973"/>
      <c r="BF50" s="973"/>
      <c r="BG50" s="973"/>
      <c r="BH50" s="973"/>
      <c r="BI50" s="974"/>
      <c r="BJ50" s="232"/>
      <c r="BK50" s="232"/>
      <c r="BL50" s="232"/>
      <c r="BM50" s="232"/>
      <c r="BN50" s="232"/>
      <c r="BO50" s="241"/>
      <c r="BP50" s="241"/>
      <c r="BQ50" s="238">
        <v>44</v>
      </c>
      <c r="BR50" s="239"/>
      <c r="BS50" s="993"/>
      <c r="BT50" s="994"/>
      <c r="BU50" s="994"/>
      <c r="BV50" s="994"/>
      <c r="BW50" s="994"/>
      <c r="BX50" s="994"/>
      <c r="BY50" s="994"/>
      <c r="BZ50" s="994"/>
      <c r="CA50" s="994"/>
      <c r="CB50" s="994"/>
      <c r="CC50" s="994"/>
      <c r="CD50" s="994"/>
      <c r="CE50" s="994"/>
      <c r="CF50" s="994"/>
      <c r="CG50" s="1015"/>
      <c r="CH50" s="990"/>
      <c r="CI50" s="991"/>
      <c r="CJ50" s="991"/>
      <c r="CK50" s="991"/>
      <c r="CL50" s="992"/>
      <c r="CM50" s="990"/>
      <c r="CN50" s="991"/>
      <c r="CO50" s="991"/>
      <c r="CP50" s="991"/>
      <c r="CQ50" s="992"/>
      <c r="CR50" s="990"/>
      <c r="CS50" s="991"/>
      <c r="CT50" s="991"/>
      <c r="CU50" s="991"/>
      <c r="CV50" s="992"/>
      <c r="CW50" s="990"/>
      <c r="CX50" s="991"/>
      <c r="CY50" s="991"/>
      <c r="CZ50" s="991"/>
      <c r="DA50" s="992"/>
      <c r="DB50" s="990"/>
      <c r="DC50" s="991"/>
      <c r="DD50" s="991"/>
      <c r="DE50" s="991"/>
      <c r="DF50" s="992"/>
      <c r="DG50" s="990"/>
      <c r="DH50" s="991"/>
      <c r="DI50" s="991"/>
      <c r="DJ50" s="991"/>
      <c r="DK50" s="992"/>
      <c r="DL50" s="990"/>
      <c r="DM50" s="991"/>
      <c r="DN50" s="991"/>
      <c r="DO50" s="991"/>
      <c r="DP50" s="992"/>
      <c r="DQ50" s="990"/>
      <c r="DR50" s="991"/>
      <c r="DS50" s="991"/>
      <c r="DT50" s="991"/>
      <c r="DU50" s="992"/>
      <c r="DV50" s="993"/>
      <c r="DW50" s="994"/>
      <c r="DX50" s="994"/>
      <c r="DY50" s="994"/>
      <c r="DZ50" s="995"/>
      <c r="EA50" s="230"/>
    </row>
    <row r="51" spans="1:131" ht="26.25" customHeight="1" x14ac:dyDescent="0.2">
      <c r="A51" s="238">
        <v>24</v>
      </c>
      <c r="B51" s="1032"/>
      <c r="C51" s="1033"/>
      <c r="D51" s="1033"/>
      <c r="E51" s="1033"/>
      <c r="F51" s="1033"/>
      <c r="G51" s="1033"/>
      <c r="H51" s="1033"/>
      <c r="I51" s="1033"/>
      <c r="J51" s="1033"/>
      <c r="K51" s="1033"/>
      <c r="L51" s="1033"/>
      <c r="M51" s="1033"/>
      <c r="N51" s="1033"/>
      <c r="O51" s="1033"/>
      <c r="P51" s="1034"/>
      <c r="Q51" s="1035"/>
      <c r="R51" s="1027"/>
      <c r="S51" s="1027"/>
      <c r="T51" s="1027"/>
      <c r="U51" s="1027"/>
      <c r="V51" s="1027"/>
      <c r="W51" s="1027"/>
      <c r="X51" s="1027"/>
      <c r="Y51" s="1027"/>
      <c r="Z51" s="1027"/>
      <c r="AA51" s="1027"/>
      <c r="AB51" s="1027"/>
      <c r="AC51" s="1027"/>
      <c r="AD51" s="1027"/>
      <c r="AE51" s="1036"/>
      <c r="AF51" s="1037"/>
      <c r="AG51" s="1038"/>
      <c r="AH51" s="1038"/>
      <c r="AI51" s="1038"/>
      <c r="AJ51" s="1039"/>
      <c r="AK51" s="1026"/>
      <c r="AL51" s="1027"/>
      <c r="AM51" s="1027"/>
      <c r="AN51" s="1027"/>
      <c r="AO51" s="1027"/>
      <c r="AP51" s="1027"/>
      <c r="AQ51" s="1027"/>
      <c r="AR51" s="1027"/>
      <c r="AS51" s="1027"/>
      <c r="AT51" s="1027"/>
      <c r="AU51" s="1027"/>
      <c r="AV51" s="1027"/>
      <c r="AW51" s="1027"/>
      <c r="AX51" s="1027"/>
      <c r="AY51" s="1027"/>
      <c r="AZ51" s="1028"/>
      <c r="BA51" s="1028"/>
      <c r="BB51" s="1028"/>
      <c r="BC51" s="1028"/>
      <c r="BD51" s="1028"/>
      <c r="BE51" s="973"/>
      <c r="BF51" s="973"/>
      <c r="BG51" s="973"/>
      <c r="BH51" s="973"/>
      <c r="BI51" s="974"/>
      <c r="BJ51" s="232"/>
      <c r="BK51" s="232"/>
      <c r="BL51" s="232"/>
      <c r="BM51" s="232"/>
      <c r="BN51" s="232"/>
      <c r="BO51" s="241"/>
      <c r="BP51" s="241"/>
      <c r="BQ51" s="238">
        <v>45</v>
      </c>
      <c r="BR51" s="239"/>
      <c r="BS51" s="993"/>
      <c r="BT51" s="994"/>
      <c r="BU51" s="994"/>
      <c r="BV51" s="994"/>
      <c r="BW51" s="994"/>
      <c r="BX51" s="994"/>
      <c r="BY51" s="994"/>
      <c r="BZ51" s="994"/>
      <c r="CA51" s="994"/>
      <c r="CB51" s="994"/>
      <c r="CC51" s="994"/>
      <c r="CD51" s="994"/>
      <c r="CE51" s="994"/>
      <c r="CF51" s="994"/>
      <c r="CG51" s="1015"/>
      <c r="CH51" s="990"/>
      <c r="CI51" s="991"/>
      <c r="CJ51" s="991"/>
      <c r="CK51" s="991"/>
      <c r="CL51" s="992"/>
      <c r="CM51" s="990"/>
      <c r="CN51" s="991"/>
      <c r="CO51" s="991"/>
      <c r="CP51" s="991"/>
      <c r="CQ51" s="992"/>
      <c r="CR51" s="990"/>
      <c r="CS51" s="991"/>
      <c r="CT51" s="991"/>
      <c r="CU51" s="991"/>
      <c r="CV51" s="992"/>
      <c r="CW51" s="990"/>
      <c r="CX51" s="991"/>
      <c r="CY51" s="991"/>
      <c r="CZ51" s="991"/>
      <c r="DA51" s="992"/>
      <c r="DB51" s="990"/>
      <c r="DC51" s="991"/>
      <c r="DD51" s="991"/>
      <c r="DE51" s="991"/>
      <c r="DF51" s="992"/>
      <c r="DG51" s="990"/>
      <c r="DH51" s="991"/>
      <c r="DI51" s="991"/>
      <c r="DJ51" s="991"/>
      <c r="DK51" s="992"/>
      <c r="DL51" s="990"/>
      <c r="DM51" s="991"/>
      <c r="DN51" s="991"/>
      <c r="DO51" s="991"/>
      <c r="DP51" s="992"/>
      <c r="DQ51" s="990"/>
      <c r="DR51" s="991"/>
      <c r="DS51" s="991"/>
      <c r="DT51" s="991"/>
      <c r="DU51" s="992"/>
      <c r="DV51" s="993"/>
      <c r="DW51" s="994"/>
      <c r="DX51" s="994"/>
      <c r="DY51" s="994"/>
      <c r="DZ51" s="995"/>
      <c r="EA51" s="230"/>
    </row>
    <row r="52" spans="1:131" ht="26.25" customHeight="1" x14ac:dyDescent="0.2">
      <c r="A52" s="238">
        <v>25</v>
      </c>
      <c r="B52" s="1032"/>
      <c r="C52" s="1033"/>
      <c r="D52" s="1033"/>
      <c r="E52" s="1033"/>
      <c r="F52" s="1033"/>
      <c r="G52" s="1033"/>
      <c r="H52" s="1033"/>
      <c r="I52" s="1033"/>
      <c r="J52" s="1033"/>
      <c r="K52" s="1033"/>
      <c r="L52" s="1033"/>
      <c r="M52" s="1033"/>
      <c r="N52" s="1033"/>
      <c r="O52" s="1033"/>
      <c r="P52" s="1034"/>
      <c r="Q52" s="1035"/>
      <c r="R52" s="1027"/>
      <c r="S52" s="1027"/>
      <c r="T52" s="1027"/>
      <c r="U52" s="1027"/>
      <c r="V52" s="1027"/>
      <c r="W52" s="1027"/>
      <c r="X52" s="1027"/>
      <c r="Y52" s="1027"/>
      <c r="Z52" s="1027"/>
      <c r="AA52" s="1027"/>
      <c r="AB52" s="1027"/>
      <c r="AC52" s="1027"/>
      <c r="AD52" s="1027"/>
      <c r="AE52" s="1036"/>
      <c r="AF52" s="1037"/>
      <c r="AG52" s="1038"/>
      <c r="AH52" s="1038"/>
      <c r="AI52" s="1038"/>
      <c r="AJ52" s="1039"/>
      <c r="AK52" s="1026"/>
      <c r="AL52" s="1027"/>
      <c r="AM52" s="1027"/>
      <c r="AN52" s="1027"/>
      <c r="AO52" s="1027"/>
      <c r="AP52" s="1027"/>
      <c r="AQ52" s="1027"/>
      <c r="AR52" s="1027"/>
      <c r="AS52" s="1027"/>
      <c r="AT52" s="1027"/>
      <c r="AU52" s="1027"/>
      <c r="AV52" s="1027"/>
      <c r="AW52" s="1027"/>
      <c r="AX52" s="1027"/>
      <c r="AY52" s="1027"/>
      <c r="AZ52" s="1028"/>
      <c r="BA52" s="1028"/>
      <c r="BB52" s="1028"/>
      <c r="BC52" s="1028"/>
      <c r="BD52" s="1028"/>
      <c r="BE52" s="973"/>
      <c r="BF52" s="973"/>
      <c r="BG52" s="973"/>
      <c r="BH52" s="973"/>
      <c r="BI52" s="974"/>
      <c r="BJ52" s="232"/>
      <c r="BK52" s="232"/>
      <c r="BL52" s="232"/>
      <c r="BM52" s="232"/>
      <c r="BN52" s="232"/>
      <c r="BO52" s="241"/>
      <c r="BP52" s="241"/>
      <c r="BQ52" s="238">
        <v>46</v>
      </c>
      <c r="BR52" s="239"/>
      <c r="BS52" s="993"/>
      <c r="BT52" s="994"/>
      <c r="BU52" s="994"/>
      <c r="BV52" s="994"/>
      <c r="BW52" s="994"/>
      <c r="BX52" s="994"/>
      <c r="BY52" s="994"/>
      <c r="BZ52" s="994"/>
      <c r="CA52" s="994"/>
      <c r="CB52" s="994"/>
      <c r="CC52" s="994"/>
      <c r="CD52" s="994"/>
      <c r="CE52" s="994"/>
      <c r="CF52" s="994"/>
      <c r="CG52" s="1015"/>
      <c r="CH52" s="990"/>
      <c r="CI52" s="991"/>
      <c r="CJ52" s="991"/>
      <c r="CK52" s="991"/>
      <c r="CL52" s="992"/>
      <c r="CM52" s="990"/>
      <c r="CN52" s="991"/>
      <c r="CO52" s="991"/>
      <c r="CP52" s="991"/>
      <c r="CQ52" s="992"/>
      <c r="CR52" s="990"/>
      <c r="CS52" s="991"/>
      <c r="CT52" s="991"/>
      <c r="CU52" s="991"/>
      <c r="CV52" s="992"/>
      <c r="CW52" s="990"/>
      <c r="CX52" s="991"/>
      <c r="CY52" s="991"/>
      <c r="CZ52" s="991"/>
      <c r="DA52" s="992"/>
      <c r="DB52" s="990"/>
      <c r="DC52" s="991"/>
      <c r="DD52" s="991"/>
      <c r="DE52" s="991"/>
      <c r="DF52" s="992"/>
      <c r="DG52" s="990"/>
      <c r="DH52" s="991"/>
      <c r="DI52" s="991"/>
      <c r="DJ52" s="991"/>
      <c r="DK52" s="992"/>
      <c r="DL52" s="990"/>
      <c r="DM52" s="991"/>
      <c r="DN52" s="991"/>
      <c r="DO52" s="991"/>
      <c r="DP52" s="992"/>
      <c r="DQ52" s="990"/>
      <c r="DR52" s="991"/>
      <c r="DS52" s="991"/>
      <c r="DT52" s="991"/>
      <c r="DU52" s="992"/>
      <c r="DV52" s="993"/>
      <c r="DW52" s="994"/>
      <c r="DX52" s="994"/>
      <c r="DY52" s="994"/>
      <c r="DZ52" s="995"/>
      <c r="EA52" s="230"/>
    </row>
    <row r="53" spans="1:131" ht="26.25" customHeight="1" x14ac:dyDescent="0.2">
      <c r="A53" s="238">
        <v>26</v>
      </c>
      <c r="B53" s="1032"/>
      <c r="C53" s="1033"/>
      <c r="D53" s="1033"/>
      <c r="E53" s="1033"/>
      <c r="F53" s="1033"/>
      <c r="G53" s="1033"/>
      <c r="H53" s="1033"/>
      <c r="I53" s="1033"/>
      <c r="J53" s="1033"/>
      <c r="K53" s="1033"/>
      <c r="L53" s="1033"/>
      <c r="M53" s="1033"/>
      <c r="N53" s="1033"/>
      <c r="O53" s="1033"/>
      <c r="P53" s="1034"/>
      <c r="Q53" s="1035"/>
      <c r="R53" s="1027"/>
      <c r="S53" s="1027"/>
      <c r="T53" s="1027"/>
      <c r="U53" s="1027"/>
      <c r="V53" s="1027"/>
      <c r="W53" s="1027"/>
      <c r="X53" s="1027"/>
      <c r="Y53" s="1027"/>
      <c r="Z53" s="1027"/>
      <c r="AA53" s="1027"/>
      <c r="AB53" s="1027"/>
      <c r="AC53" s="1027"/>
      <c r="AD53" s="1027"/>
      <c r="AE53" s="1036"/>
      <c r="AF53" s="1037"/>
      <c r="AG53" s="1038"/>
      <c r="AH53" s="1038"/>
      <c r="AI53" s="1038"/>
      <c r="AJ53" s="1039"/>
      <c r="AK53" s="1026"/>
      <c r="AL53" s="1027"/>
      <c r="AM53" s="1027"/>
      <c r="AN53" s="1027"/>
      <c r="AO53" s="1027"/>
      <c r="AP53" s="1027"/>
      <c r="AQ53" s="1027"/>
      <c r="AR53" s="1027"/>
      <c r="AS53" s="1027"/>
      <c r="AT53" s="1027"/>
      <c r="AU53" s="1027"/>
      <c r="AV53" s="1027"/>
      <c r="AW53" s="1027"/>
      <c r="AX53" s="1027"/>
      <c r="AY53" s="1027"/>
      <c r="AZ53" s="1028"/>
      <c r="BA53" s="1028"/>
      <c r="BB53" s="1028"/>
      <c r="BC53" s="1028"/>
      <c r="BD53" s="1028"/>
      <c r="BE53" s="973"/>
      <c r="BF53" s="973"/>
      <c r="BG53" s="973"/>
      <c r="BH53" s="973"/>
      <c r="BI53" s="974"/>
      <c r="BJ53" s="232"/>
      <c r="BK53" s="232"/>
      <c r="BL53" s="232"/>
      <c r="BM53" s="232"/>
      <c r="BN53" s="232"/>
      <c r="BO53" s="241"/>
      <c r="BP53" s="241"/>
      <c r="BQ53" s="238">
        <v>47</v>
      </c>
      <c r="BR53" s="239"/>
      <c r="BS53" s="993"/>
      <c r="BT53" s="994"/>
      <c r="BU53" s="994"/>
      <c r="BV53" s="994"/>
      <c r="BW53" s="994"/>
      <c r="BX53" s="994"/>
      <c r="BY53" s="994"/>
      <c r="BZ53" s="994"/>
      <c r="CA53" s="994"/>
      <c r="CB53" s="994"/>
      <c r="CC53" s="994"/>
      <c r="CD53" s="994"/>
      <c r="CE53" s="994"/>
      <c r="CF53" s="994"/>
      <c r="CG53" s="1015"/>
      <c r="CH53" s="990"/>
      <c r="CI53" s="991"/>
      <c r="CJ53" s="991"/>
      <c r="CK53" s="991"/>
      <c r="CL53" s="992"/>
      <c r="CM53" s="990"/>
      <c r="CN53" s="991"/>
      <c r="CO53" s="991"/>
      <c r="CP53" s="991"/>
      <c r="CQ53" s="992"/>
      <c r="CR53" s="990"/>
      <c r="CS53" s="991"/>
      <c r="CT53" s="991"/>
      <c r="CU53" s="991"/>
      <c r="CV53" s="992"/>
      <c r="CW53" s="990"/>
      <c r="CX53" s="991"/>
      <c r="CY53" s="991"/>
      <c r="CZ53" s="991"/>
      <c r="DA53" s="992"/>
      <c r="DB53" s="990"/>
      <c r="DC53" s="991"/>
      <c r="DD53" s="991"/>
      <c r="DE53" s="991"/>
      <c r="DF53" s="992"/>
      <c r="DG53" s="990"/>
      <c r="DH53" s="991"/>
      <c r="DI53" s="991"/>
      <c r="DJ53" s="991"/>
      <c r="DK53" s="992"/>
      <c r="DL53" s="990"/>
      <c r="DM53" s="991"/>
      <c r="DN53" s="991"/>
      <c r="DO53" s="991"/>
      <c r="DP53" s="992"/>
      <c r="DQ53" s="990"/>
      <c r="DR53" s="991"/>
      <c r="DS53" s="991"/>
      <c r="DT53" s="991"/>
      <c r="DU53" s="992"/>
      <c r="DV53" s="993"/>
      <c r="DW53" s="994"/>
      <c r="DX53" s="994"/>
      <c r="DY53" s="994"/>
      <c r="DZ53" s="995"/>
      <c r="EA53" s="230"/>
    </row>
    <row r="54" spans="1:131" ht="26.25" customHeight="1" x14ac:dyDescent="0.2">
      <c r="A54" s="238">
        <v>27</v>
      </c>
      <c r="B54" s="1032"/>
      <c r="C54" s="1033"/>
      <c r="D54" s="1033"/>
      <c r="E54" s="1033"/>
      <c r="F54" s="1033"/>
      <c r="G54" s="1033"/>
      <c r="H54" s="1033"/>
      <c r="I54" s="1033"/>
      <c r="J54" s="1033"/>
      <c r="K54" s="1033"/>
      <c r="L54" s="1033"/>
      <c r="M54" s="1033"/>
      <c r="N54" s="1033"/>
      <c r="O54" s="1033"/>
      <c r="P54" s="1034"/>
      <c r="Q54" s="1035"/>
      <c r="R54" s="1027"/>
      <c r="S54" s="1027"/>
      <c r="T54" s="1027"/>
      <c r="U54" s="1027"/>
      <c r="V54" s="1027"/>
      <c r="W54" s="1027"/>
      <c r="X54" s="1027"/>
      <c r="Y54" s="1027"/>
      <c r="Z54" s="1027"/>
      <c r="AA54" s="1027"/>
      <c r="AB54" s="1027"/>
      <c r="AC54" s="1027"/>
      <c r="AD54" s="1027"/>
      <c r="AE54" s="1036"/>
      <c r="AF54" s="1037"/>
      <c r="AG54" s="1038"/>
      <c r="AH54" s="1038"/>
      <c r="AI54" s="1038"/>
      <c r="AJ54" s="1039"/>
      <c r="AK54" s="1026"/>
      <c r="AL54" s="1027"/>
      <c r="AM54" s="1027"/>
      <c r="AN54" s="1027"/>
      <c r="AO54" s="1027"/>
      <c r="AP54" s="1027"/>
      <c r="AQ54" s="1027"/>
      <c r="AR54" s="1027"/>
      <c r="AS54" s="1027"/>
      <c r="AT54" s="1027"/>
      <c r="AU54" s="1027"/>
      <c r="AV54" s="1027"/>
      <c r="AW54" s="1027"/>
      <c r="AX54" s="1027"/>
      <c r="AY54" s="1027"/>
      <c r="AZ54" s="1028"/>
      <c r="BA54" s="1028"/>
      <c r="BB54" s="1028"/>
      <c r="BC54" s="1028"/>
      <c r="BD54" s="1028"/>
      <c r="BE54" s="973"/>
      <c r="BF54" s="973"/>
      <c r="BG54" s="973"/>
      <c r="BH54" s="973"/>
      <c r="BI54" s="974"/>
      <c r="BJ54" s="232"/>
      <c r="BK54" s="232"/>
      <c r="BL54" s="232"/>
      <c r="BM54" s="232"/>
      <c r="BN54" s="232"/>
      <c r="BO54" s="241"/>
      <c r="BP54" s="241"/>
      <c r="BQ54" s="238">
        <v>48</v>
      </c>
      <c r="BR54" s="239"/>
      <c r="BS54" s="993"/>
      <c r="BT54" s="994"/>
      <c r="BU54" s="994"/>
      <c r="BV54" s="994"/>
      <c r="BW54" s="994"/>
      <c r="BX54" s="994"/>
      <c r="BY54" s="994"/>
      <c r="BZ54" s="994"/>
      <c r="CA54" s="994"/>
      <c r="CB54" s="994"/>
      <c r="CC54" s="994"/>
      <c r="CD54" s="994"/>
      <c r="CE54" s="994"/>
      <c r="CF54" s="994"/>
      <c r="CG54" s="1015"/>
      <c r="CH54" s="990"/>
      <c r="CI54" s="991"/>
      <c r="CJ54" s="991"/>
      <c r="CK54" s="991"/>
      <c r="CL54" s="992"/>
      <c r="CM54" s="990"/>
      <c r="CN54" s="991"/>
      <c r="CO54" s="991"/>
      <c r="CP54" s="991"/>
      <c r="CQ54" s="992"/>
      <c r="CR54" s="990"/>
      <c r="CS54" s="991"/>
      <c r="CT54" s="991"/>
      <c r="CU54" s="991"/>
      <c r="CV54" s="992"/>
      <c r="CW54" s="990"/>
      <c r="CX54" s="991"/>
      <c r="CY54" s="991"/>
      <c r="CZ54" s="991"/>
      <c r="DA54" s="992"/>
      <c r="DB54" s="990"/>
      <c r="DC54" s="991"/>
      <c r="DD54" s="991"/>
      <c r="DE54" s="991"/>
      <c r="DF54" s="992"/>
      <c r="DG54" s="990"/>
      <c r="DH54" s="991"/>
      <c r="DI54" s="991"/>
      <c r="DJ54" s="991"/>
      <c r="DK54" s="992"/>
      <c r="DL54" s="990"/>
      <c r="DM54" s="991"/>
      <c r="DN54" s="991"/>
      <c r="DO54" s="991"/>
      <c r="DP54" s="992"/>
      <c r="DQ54" s="990"/>
      <c r="DR54" s="991"/>
      <c r="DS54" s="991"/>
      <c r="DT54" s="991"/>
      <c r="DU54" s="992"/>
      <c r="DV54" s="993"/>
      <c r="DW54" s="994"/>
      <c r="DX54" s="994"/>
      <c r="DY54" s="994"/>
      <c r="DZ54" s="995"/>
      <c r="EA54" s="230"/>
    </row>
    <row r="55" spans="1:131" ht="26.25" customHeight="1" x14ac:dyDescent="0.2">
      <c r="A55" s="238">
        <v>28</v>
      </c>
      <c r="B55" s="1032"/>
      <c r="C55" s="1033"/>
      <c r="D55" s="1033"/>
      <c r="E55" s="1033"/>
      <c r="F55" s="1033"/>
      <c r="G55" s="1033"/>
      <c r="H55" s="1033"/>
      <c r="I55" s="1033"/>
      <c r="J55" s="1033"/>
      <c r="K55" s="1033"/>
      <c r="L55" s="1033"/>
      <c r="M55" s="1033"/>
      <c r="N55" s="1033"/>
      <c r="O55" s="1033"/>
      <c r="P55" s="1034"/>
      <c r="Q55" s="1035"/>
      <c r="R55" s="1027"/>
      <c r="S55" s="1027"/>
      <c r="T55" s="1027"/>
      <c r="U55" s="1027"/>
      <c r="V55" s="1027"/>
      <c r="W55" s="1027"/>
      <c r="X55" s="1027"/>
      <c r="Y55" s="1027"/>
      <c r="Z55" s="1027"/>
      <c r="AA55" s="1027"/>
      <c r="AB55" s="1027"/>
      <c r="AC55" s="1027"/>
      <c r="AD55" s="1027"/>
      <c r="AE55" s="1036"/>
      <c r="AF55" s="1037"/>
      <c r="AG55" s="1038"/>
      <c r="AH55" s="1038"/>
      <c r="AI55" s="1038"/>
      <c r="AJ55" s="1039"/>
      <c r="AK55" s="1026"/>
      <c r="AL55" s="1027"/>
      <c r="AM55" s="1027"/>
      <c r="AN55" s="1027"/>
      <c r="AO55" s="1027"/>
      <c r="AP55" s="1027"/>
      <c r="AQ55" s="1027"/>
      <c r="AR55" s="1027"/>
      <c r="AS55" s="1027"/>
      <c r="AT55" s="1027"/>
      <c r="AU55" s="1027"/>
      <c r="AV55" s="1027"/>
      <c r="AW55" s="1027"/>
      <c r="AX55" s="1027"/>
      <c r="AY55" s="1027"/>
      <c r="AZ55" s="1028"/>
      <c r="BA55" s="1028"/>
      <c r="BB55" s="1028"/>
      <c r="BC55" s="1028"/>
      <c r="BD55" s="1028"/>
      <c r="BE55" s="973"/>
      <c r="BF55" s="973"/>
      <c r="BG55" s="973"/>
      <c r="BH55" s="973"/>
      <c r="BI55" s="974"/>
      <c r="BJ55" s="232"/>
      <c r="BK55" s="232"/>
      <c r="BL55" s="232"/>
      <c r="BM55" s="232"/>
      <c r="BN55" s="232"/>
      <c r="BO55" s="241"/>
      <c r="BP55" s="241"/>
      <c r="BQ55" s="238">
        <v>49</v>
      </c>
      <c r="BR55" s="239"/>
      <c r="BS55" s="993"/>
      <c r="BT55" s="994"/>
      <c r="BU55" s="994"/>
      <c r="BV55" s="994"/>
      <c r="BW55" s="994"/>
      <c r="BX55" s="994"/>
      <c r="BY55" s="994"/>
      <c r="BZ55" s="994"/>
      <c r="CA55" s="994"/>
      <c r="CB55" s="994"/>
      <c r="CC55" s="994"/>
      <c r="CD55" s="994"/>
      <c r="CE55" s="994"/>
      <c r="CF55" s="994"/>
      <c r="CG55" s="1015"/>
      <c r="CH55" s="990"/>
      <c r="CI55" s="991"/>
      <c r="CJ55" s="991"/>
      <c r="CK55" s="991"/>
      <c r="CL55" s="992"/>
      <c r="CM55" s="990"/>
      <c r="CN55" s="991"/>
      <c r="CO55" s="991"/>
      <c r="CP55" s="991"/>
      <c r="CQ55" s="992"/>
      <c r="CR55" s="990"/>
      <c r="CS55" s="991"/>
      <c r="CT55" s="991"/>
      <c r="CU55" s="991"/>
      <c r="CV55" s="992"/>
      <c r="CW55" s="990"/>
      <c r="CX55" s="991"/>
      <c r="CY55" s="991"/>
      <c r="CZ55" s="991"/>
      <c r="DA55" s="992"/>
      <c r="DB55" s="990"/>
      <c r="DC55" s="991"/>
      <c r="DD55" s="991"/>
      <c r="DE55" s="991"/>
      <c r="DF55" s="992"/>
      <c r="DG55" s="990"/>
      <c r="DH55" s="991"/>
      <c r="DI55" s="991"/>
      <c r="DJ55" s="991"/>
      <c r="DK55" s="992"/>
      <c r="DL55" s="990"/>
      <c r="DM55" s="991"/>
      <c r="DN55" s="991"/>
      <c r="DO55" s="991"/>
      <c r="DP55" s="992"/>
      <c r="DQ55" s="990"/>
      <c r="DR55" s="991"/>
      <c r="DS55" s="991"/>
      <c r="DT55" s="991"/>
      <c r="DU55" s="992"/>
      <c r="DV55" s="993"/>
      <c r="DW55" s="994"/>
      <c r="DX55" s="994"/>
      <c r="DY55" s="994"/>
      <c r="DZ55" s="995"/>
      <c r="EA55" s="230"/>
    </row>
    <row r="56" spans="1:131" ht="26.25" customHeight="1" x14ac:dyDescent="0.2">
      <c r="A56" s="238">
        <v>29</v>
      </c>
      <c r="B56" s="1032"/>
      <c r="C56" s="1033"/>
      <c r="D56" s="1033"/>
      <c r="E56" s="1033"/>
      <c r="F56" s="1033"/>
      <c r="G56" s="1033"/>
      <c r="H56" s="1033"/>
      <c r="I56" s="1033"/>
      <c r="J56" s="1033"/>
      <c r="K56" s="1033"/>
      <c r="L56" s="1033"/>
      <c r="M56" s="1033"/>
      <c r="N56" s="1033"/>
      <c r="O56" s="1033"/>
      <c r="P56" s="1034"/>
      <c r="Q56" s="1035"/>
      <c r="R56" s="1027"/>
      <c r="S56" s="1027"/>
      <c r="T56" s="1027"/>
      <c r="U56" s="1027"/>
      <c r="V56" s="1027"/>
      <c r="W56" s="1027"/>
      <c r="X56" s="1027"/>
      <c r="Y56" s="1027"/>
      <c r="Z56" s="1027"/>
      <c r="AA56" s="1027"/>
      <c r="AB56" s="1027"/>
      <c r="AC56" s="1027"/>
      <c r="AD56" s="1027"/>
      <c r="AE56" s="1036"/>
      <c r="AF56" s="1037"/>
      <c r="AG56" s="1038"/>
      <c r="AH56" s="1038"/>
      <c r="AI56" s="1038"/>
      <c r="AJ56" s="1039"/>
      <c r="AK56" s="1026"/>
      <c r="AL56" s="1027"/>
      <c r="AM56" s="1027"/>
      <c r="AN56" s="1027"/>
      <c r="AO56" s="1027"/>
      <c r="AP56" s="1027"/>
      <c r="AQ56" s="1027"/>
      <c r="AR56" s="1027"/>
      <c r="AS56" s="1027"/>
      <c r="AT56" s="1027"/>
      <c r="AU56" s="1027"/>
      <c r="AV56" s="1027"/>
      <c r="AW56" s="1027"/>
      <c r="AX56" s="1027"/>
      <c r="AY56" s="1027"/>
      <c r="AZ56" s="1028"/>
      <c r="BA56" s="1028"/>
      <c r="BB56" s="1028"/>
      <c r="BC56" s="1028"/>
      <c r="BD56" s="1028"/>
      <c r="BE56" s="973"/>
      <c r="BF56" s="973"/>
      <c r="BG56" s="973"/>
      <c r="BH56" s="973"/>
      <c r="BI56" s="974"/>
      <c r="BJ56" s="232"/>
      <c r="BK56" s="232"/>
      <c r="BL56" s="232"/>
      <c r="BM56" s="232"/>
      <c r="BN56" s="232"/>
      <c r="BO56" s="241"/>
      <c r="BP56" s="241"/>
      <c r="BQ56" s="238">
        <v>50</v>
      </c>
      <c r="BR56" s="239"/>
      <c r="BS56" s="993"/>
      <c r="BT56" s="994"/>
      <c r="BU56" s="994"/>
      <c r="BV56" s="994"/>
      <c r="BW56" s="994"/>
      <c r="BX56" s="994"/>
      <c r="BY56" s="994"/>
      <c r="BZ56" s="994"/>
      <c r="CA56" s="994"/>
      <c r="CB56" s="994"/>
      <c r="CC56" s="994"/>
      <c r="CD56" s="994"/>
      <c r="CE56" s="994"/>
      <c r="CF56" s="994"/>
      <c r="CG56" s="1015"/>
      <c r="CH56" s="990"/>
      <c r="CI56" s="991"/>
      <c r="CJ56" s="991"/>
      <c r="CK56" s="991"/>
      <c r="CL56" s="992"/>
      <c r="CM56" s="990"/>
      <c r="CN56" s="991"/>
      <c r="CO56" s="991"/>
      <c r="CP56" s="991"/>
      <c r="CQ56" s="992"/>
      <c r="CR56" s="990"/>
      <c r="CS56" s="991"/>
      <c r="CT56" s="991"/>
      <c r="CU56" s="991"/>
      <c r="CV56" s="992"/>
      <c r="CW56" s="990"/>
      <c r="CX56" s="991"/>
      <c r="CY56" s="991"/>
      <c r="CZ56" s="991"/>
      <c r="DA56" s="992"/>
      <c r="DB56" s="990"/>
      <c r="DC56" s="991"/>
      <c r="DD56" s="991"/>
      <c r="DE56" s="991"/>
      <c r="DF56" s="992"/>
      <c r="DG56" s="990"/>
      <c r="DH56" s="991"/>
      <c r="DI56" s="991"/>
      <c r="DJ56" s="991"/>
      <c r="DK56" s="992"/>
      <c r="DL56" s="990"/>
      <c r="DM56" s="991"/>
      <c r="DN56" s="991"/>
      <c r="DO56" s="991"/>
      <c r="DP56" s="992"/>
      <c r="DQ56" s="990"/>
      <c r="DR56" s="991"/>
      <c r="DS56" s="991"/>
      <c r="DT56" s="991"/>
      <c r="DU56" s="992"/>
      <c r="DV56" s="993"/>
      <c r="DW56" s="994"/>
      <c r="DX56" s="994"/>
      <c r="DY56" s="994"/>
      <c r="DZ56" s="995"/>
      <c r="EA56" s="230"/>
    </row>
    <row r="57" spans="1:131" ht="26.25" customHeight="1" x14ac:dyDescent="0.2">
      <c r="A57" s="238">
        <v>30</v>
      </c>
      <c r="B57" s="1032"/>
      <c r="C57" s="1033"/>
      <c r="D57" s="1033"/>
      <c r="E57" s="1033"/>
      <c r="F57" s="1033"/>
      <c r="G57" s="1033"/>
      <c r="H57" s="1033"/>
      <c r="I57" s="1033"/>
      <c r="J57" s="1033"/>
      <c r="K57" s="1033"/>
      <c r="L57" s="1033"/>
      <c r="M57" s="1033"/>
      <c r="N57" s="1033"/>
      <c r="O57" s="1033"/>
      <c r="P57" s="1034"/>
      <c r="Q57" s="1035"/>
      <c r="R57" s="1027"/>
      <c r="S57" s="1027"/>
      <c r="T57" s="1027"/>
      <c r="U57" s="1027"/>
      <c r="V57" s="1027"/>
      <c r="W57" s="1027"/>
      <c r="X57" s="1027"/>
      <c r="Y57" s="1027"/>
      <c r="Z57" s="1027"/>
      <c r="AA57" s="1027"/>
      <c r="AB57" s="1027"/>
      <c r="AC57" s="1027"/>
      <c r="AD57" s="1027"/>
      <c r="AE57" s="1036"/>
      <c r="AF57" s="1037"/>
      <c r="AG57" s="1038"/>
      <c r="AH57" s="1038"/>
      <c r="AI57" s="1038"/>
      <c r="AJ57" s="1039"/>
      <c r="AK57" s="1026"/>
      <c r="AL57" s="1027"/>
      <c r="AM57" s="1027"/>
      <c r="AN57" s="1027"/>
      <c r="AO57" s="1027"/>
      <c r="AP57" s="1027"/>
      <c r="AQ57" s="1027"/>
      <c r="AR57" s="1027"/>
      <c r="AS57" s="1027"/>
      <c r="AT57" s="1027"/>
      <c r="AU57" s="1027"/>
      <c r="AV57" s="1027"/>
      <c r="AW57" s="1027"/>
      <c r="AX57" s="1027"/>
      <c r="AY57" s="1027"/>
      <c r="AZ57" s="1028"/>
      <c r="BA57" s="1028"/>
      <c r="BB57" s="1028"/>
      <c r="BC57" s="1028"/>
      <c r="BD57" s="1028"/>
      <c r="BE57" s="973"/>
      <c r="BF57" s="973"/>
      <c r="BG57" s="973"/>
      <c r="BH57" s="973"/>
      <c r="BI57" s="974"/>
      <c r="BJ57" s="232"/>
      <c r="BK57" s="232"/>
      <c r="BL57" s="232"/>
      <c r="BM57" s="232"/>
      <c r="BN57" s="232"/>
      <c r="BO57" s="241"/>
      <c r="BP57" s="241"/>
      <c r="BQ57" s="238">
        <v>51</v>
      </c>
      <c r="BR57" s="239"/>
      <c r="BS57" s="993"/>
      <c r="BT57" s="994"/>
      <c r="BU57" s="994"/>
      <c r="BV57" s="994"/>
      <c r="BW57" s="994"/>
      <c r="BX57" s="994"/>
      <c r="BY57" s="994"/>
      <c r="BZ57" s="994"/>
      <c r="CA57" s="994"/>
      <c r="CB57" s="994"/>
      <c r="CC57" s="994"/>
      <c r="CD57" s="994"/>
      <c r="CE57" s="994"/>
      <c r="CF57" s="994"/>
      <c r="CG57" s="1015"/>
      <c r="CH57" s="990"/>
      <c r="CI57" s="991"/>
      <c r="CJ57" s="991"/>
      <c r="CK57" s="991"/>
      <c r="CL57" s="992"/>
      <c r="CM57" s="990"/>
      <c r="CN57" s="991"/>
      <c r="CO57" s="991"/>
      <c r="CP57" s="991"/>
      <c r="CQ57" s="992"/>
      <c r="CR57" s="990"/>
      <c r="CS57" s="991"/>
      <c r="CT57" s="991"/>
      <c r="CU57" s="991"/>
      <c r="CV57" s="992"/>
      <c r="CW57" s="990"/>
      <c r="CX57" s="991"/>
      <c r="CY57" s="991"/>
      <c r="CZ57" s="991"/>
      <c r="DA57" s="992"/>
      <c r="DB57" s="990"/>
      <c r="DC57" s="991"/>
      <c r="DD57" s="991"/>
      <c r="DE57" s="991"/>
      <c r="DF57" s="992"/>
      <c r="DG57" s="990"/>
      <c r="DH57" s="991"/>
      <c r="DI57" s="991"/>
      <c r="DJ57" s="991"/>
      <c r="DK57" s="992"/>
      <c r="DL57" s="990"/>
      <c r="DM57" s="991"/>
      <c r="DN57" s="991"/>
      <c r="DO57" s="991"/>
      <c r="DP57" s="992"/>
      <c r="DQ57" s="990"/>
      <c r="DR57" s="991"/>
      <c r="DS57" s="991"/>
      <c r="DT57" s="991"/>
      <c r="DU57" s="992"/>
      <c r="DV57" s="993"/>
      <c r="DW57" s="994"/>
      <c r="DX57" s="994"/>
      <c r="DY57" s="994"/>
      <c r="DZ57" s="995"/>
      <c r="EA57" s="230"/>
    </row>
    <row r="58" spans="1:131" ht="26.25" customHeight="1" x14ac:dyDescent="0.2">
      <c r="A58" s="238">
        <v>31</v>
      </c>
      <c r="B58" s="1032"/>
      <c r="C58" s="1033"/>
      <c r="D58" s="1033"/>
      <c r="E58" s="1033"/>
      <c r="F58" s="1033"/>
      <c r="G58" s="1033"/>
      <c r="H58" s="1033"/>
      <c r="I58" s="1033"/>
      <c r="J58" s="1033"/>
      <c r="K58" s="1033"/>
      <c r="L58" s="1033"/>
      <c r="M58" s="1033"/>
      <c r="N58" s="1033"/>
      <c r="O58" s="1033"/>
      <c r="P58" s="1034"/>
      <c r="Q58" s="1035"/>
      <c r="R58" s="1027"/>
      <c r="S58" s="1027"/>
      <c r="T58" s="1027"/>
      <c r="U58" s="1027"/>
      <c r="V58" s="1027"/>
      <c r="W58" s="1027"/>
      <c r="X58" s="1027"/>
      <c r="Y58" s="1027"/>
      <c r="Z58" s="1027"/>
      <c r="AA58" s="1027"/>
      <c r="AB58" s="1027"/>
      <c r="AC58" s="1027"/>
      <c r="AD58" s="1027"/>
      <c r="AE58" s="1036"/>
      <c r="AF58" s="1037"/>
      <c r="AG58" s="1038"/>
      <c r="AH58" s="1038"/>
      <c r="AI58" s="1038"/>
      <c r="AJ58" s="1039"/>
      <c r="AK58" s="1026"/>
      <c r="AL58" s="1027"/>
      <c r="AM58" s="1027"/>
      <c r="AN58" s="1027"/>
      <c r="AO58" s="1027"/>
      <c r="AP58" s="1027"/>
      <c r="AQ58" s="1027"/>
      <c r="AR58" s="1027"/>
      <c r="AS58" s="1027"/>
      <c r="AT58" s="1027"/>
      <c r="AU58" s="1027"/>
      <c r="AV58" s="1027"/>
      <c r="AW58" s="1027"/>
      <c r="AX58" s="1027"/>
      <c r="AY58" s="1027"/>
      <c r="AZ58" s="1028"/>
      <c r="BA58" s="1028"/>
      <c r="BB58" s="1028"/>
      <c r="BC58" s="1028"/>
      <c r="BD58" s="1028"/>
      <c r="BE58" s="973"/>
      <c r="BF58" s="973"/>
      <c r="BG58" s="973"/>
      <c r="BH58" s="973"/>
      <c r="BI58" s="974"/>
      <c r="BJ58" s="232"/>
      <c r="BK58" s="232"/>
      <c r="BL58" s="232"/>
      <c r="BM58" s="232"/>
      <c r="BN58" s="232"/>
      <c r="BO58" s="241"/>
      <c r="BP58" s="241"/>
      <c r="BQ58" s="238">
        <v>52</v>
      </c>
      <c r="BR58" s="239"/>
      <c r="BS58" s="993"/>
      <c r="BT58" s="994"/>
      <c r="BU58" s="994"/>
      <c r="BV58" s="994"/>
      <c r="BW58" s="994"/>
      <c r="BX58" s="994"/>
      <c r="BY58" s="994"/>
      <c r="BZ58" s="994"/>
      <c r="CA58" s="994"/>
      <c r="CB58" s="994"/>
      <c r="CC58" s="994"/>
      <c r="CD58" s="994"/>
      <c r="CE58" s="994"/>
      <c r="CF58" s="994"/>
      <c r="CG58" s="1015"/>
      <c r="CH58" s="990"/>
      <c r="CI58" s="991"/>
      <c r="CJ58" s="991"/>
      <c r="CK58" s="991"/>
      <c r="CL58" s="992"/>
      <c r="CM58" s="990"/>
      <c r="CN58" s="991"/>
      <c r="CO58" s="991"/>
      <c r="CP58" s="991"/>
      <c r="CQ58" s="992"/>
      <c r="CR58" s="990"/>
      <c r="CS58" s="991"/>
      <c r="CT58" s="991"/>
      <c r="CU58" s="991"/>
      <c r="CV58" s="992"/>
      <c r="CW58" s="990"/>
      <c r="CX58" s="991"/>
      <c r="CY58" s="991"/>
      <c r="CZ58" s="991"/>
      <c r="DA58" s="992"/>
      <c r="DB58" s="990"/>
      <c r="DC58" s="991"/>
      <c r="DD58" s="991"/>
      <c r="DE58" s="991"/>
      <c r="DF58" s="992"/>
      <c r="DG58" s="990"/>
      <c r="DH58" s="991"/>
      <c r="DI58" s="991"/>
      <c r="DJ58" s="991"/>
      <c r="DK58" s="992"/>
      <c r="DL58" s="990"/>
      <c r="DM58" s="991"/>
      <c r="DN58" s="991"/>
      <c r="DO58" s="991"/>
      <c r="DP58" s="992"/>
      <c r="DQ58" s="990"/>
      <c r="DR58" s="991"/>
      <c r="DS58" s="991"/>
      <c r="DT58" s="991"/>
      <c r="DU58" s="992"/>
      <c r="DV58" s="993"/>
      <c r="DW58" s="994"/>
      <c r="DX58" s="994"/>
      <c r="DY58" s="994"/>
      <c r="DZ58" s="995"/>
      <c r="EA58" s="230"/>
    </row>
    <row r="59" spans="1:131" ht="26.25" customHeight="1" x14ac:dyDescent="0.2">
      <c r="A59" s="238">
        <v>32</v>
      </c>
      <c r="B59" s="1032"/>
      <c r="C59" s="1033"/>
      <c r="D59" s="1033"/>
      <c r="E59" s="1033"/>
      <c r="F59" s="1033"/>
      <c r="G59" s="1033"/>
      <c r="H59" s="1033"/>
      <c r="I59" s="1033"/>
      <c r="J59" s="1033"/>
      <c r="K59" s="1033"/>
      <c r="L59" s="1033"/>
      <c r="M59" s="1033"/>
      <c r="N59" s="1033"/>
      <c r="O59" s="1033"/>
      <c r="P59" s="1034"/>
      <c r="Q59" s="1035"/>
      <c r="R59" s="1027"/>
      <c r="S59" s="1027"/>
      <c r="T59" s="1027"/>
      <c r="U59" s="1027"/>
      <c r="V59" s="1027"/>
      <c r="W59" s="1027"/>
      <c r="X59" s="1027"/>
      <c r="Y59" s="1027"/>
      <c r="Z59" s="1027"/>
      <c r="AA59" s="1027"/>
      <c r="AB59" s="1027"/>
      <c r="AC59" s="1027"/>
      <c r="AD59" s="1027"/>
      <c r="AE59" s="1036"/>
      <c r="AF59" s="1037"/>
      <c r="AG59" s="1038"/>
      <c r="AH59" s="1038"/>
      <c r="AI59" s="1038"/>
      <c r="AJ59" s="1039"/>
      <c r="AK59" s="1026"/>
      <c r="AL59" s="1027"/>
      <c r="AM59" s="1027"/>
      <c r="AN59" s="1027"/>
      <c r="AO59" s="1027"/>
      <c r="AP59" s="1027"/>
      <c r="AQ59" s="1027"/>
      <c r="AR59" s="1027"/>
      <c r="AS59" s="1027"/>
      <c r="AT59" s="1027"/>
      <c r="AU59" s="1027"/>
      <c r="AV59" s="1027"/>
      <c r="AW59" s="1027"/>
      <c r="AX59" s="1027"/>
      <c r="AY59" s="1027"/>
      <c r="AZ59" s="1028"/>
      <c r="BA59" s="1028"/>
      <c r="BB59" s="1028"/>
      <c r="BC59" s="1028"/>
      <c r="BD59" s="1028"/>
      <c r="BE59" s="973"/>
      <c r="BF59" s="973"/>
      <c r="BG59" s="973"/>
      <c r="BH59" s="973"/>
      <c r="BI59" s="974"/>
      <c r="BJ59" s="232"/>
      <c r="BK59" s="232"/>
      <c r="BL59" s="232"/>
      <c r="BM59" s="232"/>
      <c r="BN59" s="232"/>
      <c r="BO59" s="241"/>
      <c r="BP59" s="241"/>
      <c r="BQ59" s="238">
        <v>53</v>
      </c>
      <c r="BR59" s="239"/>
      <c r="BS59" s="993"/>
      <c r="BT59" s="994"/>
      <c r="BU59" s="994"/>
      <c r="BV59" s="994"/>
      <c r="BW59" s="994"/>
      <c r="BX59" s="994"/>
      <c r="BY59" s="994"/>
      <c r="BZ59" s="994"/>
      <c r="CA59" s="994"/>
      <c r="CB59" s="994"/>
      <c r="CC59" s="994"/>
      <c r="CD59" s="994"/>
      <c r="CE59" s="994"/>
      <c r="CF59" s="994"/>
      <c r="CG59" s="1015"/>
      <c r="CH59" s="990"/>
      <c r="CI59" s="991"/>
      <c r="CJ59" s="991"/>
      <c r="CK59" s="991"/>
      <c r="CL59" s="992"/>
      <c r="CM59" s="990"/>
      <c r="CN59" s="991"/>
      <c r="CO59" s="991"/>
      <c r="CP59" s="991"/>
      <c r="CQ59" s="992"/>
      <c r="CR59" s="990"/>
      <c r="CS59" s="991"/>
      <c r="CT59" s="991"/>
      <c r="CU59" s="991"/>
      <c r="CV59" s="992"/>
      <c r="CW59" s="990"/>
      <c r="CX59" s="991"/>
      <c r="CY59" s="991"/>
      <c r="CZ59" s="991"/>
      <c r="DA59" s="992"/>
      <c r="DB59" s="990"/>
      <c r="DC59" s="991"/>
      <c r="DD59" s="991"/>
      <c r="DE59" s="991"/>
      <c r="DF59" s="992"/>
      <c r="DG59" s="990"/>
      <c r="DH59" s="991"/>
      <c r="DI59" s="991"/>
      <c r="DJ59" s="991"/>
      <c r="DK59" s="992"/>
      <c r="DL59" s="990"/>
      <c r="DM59" s="991"/>
      <c r="DN59" s="991"/>
      <c r="DO59" s="991"/>
      <c r="DP59" s="992"/>
      <c r="DQ59" s="990"/>
      <c r="DR59" s="991"/>
      <c r="DS59" s="991"/>
      <c r="DT59" s="991"/>
      <c r="DU59" s="992"/>
      <c r="DV59" s="993"/>
      <c r="DW59" s="994"/>
      <c r="DX59" s="994"/>
      <c r="DY59" s="994"/>
      <c r="DZ59" s="995"/>
      <c r="EA59" s="230"/>
    </row>
    <row r="60" spans="1:131" ht="26.25" customHeight="1" x14ac:dyDescent="0.2">
      <c r="A60" s="238">
        <v>33</v>
      </c>
      <c r="B60" s="1032"/>
      <c r="C60" s="1033"/>
      <c r="D60" s="1033"/>
      <c r="E60" s="1033"/>
      <c r="F60" s="1033"/>
      <c r="G60" s="1033"/>
      <c r="H60" s="1033"/>
      <c r="I60" s="1033"/>
      <c r="J60" s="1033"/>
      <c r="K60" s="1033"/>
      <c r="L60" s="1033"/>
      <c r="M60" s="1033"/>
      <c r="N60" s="1033"/>
      <c r="O60" s="1033"/>
      <c r="P60" s="1034"/>
      <c r="Q60" s="1035"/>
      <c r="R60" s="1027"/>
      <c r="S60" s="1027"/>
      <c r="T60" s="1027"/>
      <c r="U60" s="1027"/>
      <c r="V60" s="1027"/>
      <c r="W60" s="1027"/>
      <c r="X60" s="1027"/>
      <c r="Y60" s="1027"/>
      <c r="Z60" s="1027"/>
      <c r="AA60" s="1027"/>
      <c r="AB60" s="1027"/>
      <c r="AC60" s="1027"/>
      <c r="AD60" s="1027"/>
      <c r="AE60" s="1036"/>
      <c r="AF60" s="1037"/>
      <c r="AG60" s="1038"/>
      <c r="AH60" s="1038"/>
      <c r="AI60" s="1038"/>
      <c r="AJ60" s="1039"/>
      <c r="AK60" s="1026"/>
      <c r="AL60" s="1027"/>
      <c r="AM60" s="1027"/>
      <c r="AN60" s="1027"/>
      <c r="AO60" s="1027"/>
      <c r="AP60" s="1027"/>
      <c r="AQ60" s="1027"/>
      <c r="AR60" s="1027"/>
      <c r="AS60" s="1027"/>
      <c r="AT60" s="1027"/>
      <c r="AU60" s="1027"/>
      <c r="AV60" s="1027"/>
      <c r="AW60" s="1027"/>
      <c r="AX60" s="1027"/>
      <c r="AY60" s="1027"/>
      <c r="AZ60" s="1028"/>
      <c r="BA60" s="1028"/>
      <c r="BB60" s="1028"/>
      <c r="BC60" s="1028"/>
      <c r="BD60" s="1028"/>
      <c r="BE60" s="973"/>
      <c r="BF60" s="973"/>
      <c r="BG60" s="973"/>
      <c r="BH60" s="973"/>
      <c r="BI60" s="974"/>
      <c r="BJ60" s="232"/>
      <c r="BK60" s="232"/>
      <c r="BL60" s="232"/>
      <c r="BM60" s="232"/>
      <c r="BN60" s="232"/>
      <c r="BO60" s="241"/>
      <c r="BP60" s="241"/>
      <c r="BQ60" s="238">
        <v>54</v>
      </c>
      <c r="BR60" s="239"/>
      <c r="BS60" s="993"/>
      <c r="BT60" s="994"/>
      <c r="BU60" s="994"/>
      <c r="BV60" s="994"/>
      <c r="BW60" s="994"/>
      <c r="BX60" s="994"/>
      <c r="BY60" s="994"/>
      <c r="BZ60" s="994"/>
      <c r="CA60" s="994"/>
      <c r="CB60" s="994"/>
      <c r="CC60" s="994"/>
      <c r="CD60" s="994"/>
      <c r="CE60" s="994"/>
      <c r="CF60" s="994"/>
      <c r="CG60" s="1015"/>
      <c r="CH60" s="990"/>
      <c r="CI60" s="991"/>
      <c r="CJ60" s="991"/>
      <c r="CK60" s="991"/>
      <c r="CL60" s="992"/>
      <c r="CM60" s="990"/>
      <c r="CN60" s="991"/>
      <c r="CO60" s="991"/>
      <c r="CP60" s="991"/>
      <c r="CQ60" s="992"/>
      <c r="CR60" s="990"/>
      <c r="CS60" s="991"/>
      <c r="CT60" s="991"/>
      <c r="CU60" s="991"/>
      <c r="CV60" s="992"/>
      <c r="CW60" s="990"/>
      <c r="CX60" s="991"/>
      <c r="CY60" s="991"/>
      <c r="CZ60" s="991"/>
      <c r="DA60" s="992"/>
      <c r="DB60" s="990"/>
      <c r="DC60" s="991"/>
      <c r="DD60" s="991"/>
      <c r="DE60" s="991"/>
      <c r="DF60" s="992"/>
      <c r="DG60" s="990"/>
      <c r="DH60" s="991"/>
      <c r="DI60" s="991"/>
      <c r="DJ60" s="991"/>
      <c r="DK60" s="992"/>
      <c r="DL60" s="990"/>
      <c r="DM60" s="991"/>
      <c r="DN60" s="991"/>
      <c r="DO60" s="991"/>
      <c r="DP60" s="992"/>
      <c r="DQ60" s="990"/>
      <c r="DR60" s="991"/>
      <c r="DS60" s="991"/>
      <c r="DT60" s="991"/>
      <c r="DU60" s="992"/>
      <c r="DV60" s="993"/>
      <c r="DW60" s="994"/>
      <c r="DX60" s="994"/>
      <c r="DY60" s="994"/>
      <c r="DZ60" s="995"/>
      <c r="EA60" s="230"/>
    </row>
    <row r="61" spans="1:131" ht="26.25" customHeight="1" thickBot="1" x14ac:dyDescent="0.25">
      <c r="A61" s="238">
        <v>34</v>
      </c>
      <c r="B61" s="1032"/>
      <c r="C61" s="1033"/>
      <c r="D61" s="1033"/>
      <c r="E61" s="1033"/>
      <c r="F61" s="1033"/>
      <c r="G61" s="1033"/>
      <c r="H61" s="1033"/>
      <c r="I61" s="1033"/>
      <c r="J61" s="1033"/>
      <c r="K61" s="1033"/>
      <c r="L61" s="1033"/>
      <c r="M61" s="1033"/>
      <c r="N61" s="1033"/>
      <c r="O61" s="1033"/>
      <c r="P61" s="1034"/>
      <c r="Q61" s="1035"/>
      <c r="R61" s="1027"/>
      <c r="S61" s="1027"/>
      <c r="T61" s="1027"/>
      <c r="U61" s="1027"/>
      <c r="V61" s="1027"/>
      <c r="W61" s="1027"/>
      <c r="X61" s="1027"/>
      <c r="Y61" s="1027"/>
      <c r="Z61" s="1027"/>
      <c r="AA61" s="1027"/>
      <c r="AB61" s="1027"/>
      <c r="AC61" s="1027"/>
      <c r="AD61" s="1027"/>
      <c r="AE61" s="1036"/>
      <c r="AF61" s="1037"/>
      <c r="AG61" s="1038"/>
      <c r="AH61" s="1038"/>
      <c r="AI61" s="1038"/>
      <c r="AJ61" s="1039"/>
      <c r="AK61" s="1026"/>
      <c r="AL61" s="1027"/>
      <c r="AM61" s="1027"/>
      <c r="AN61" s="1027"/>
      <c r="AO61" s="1027"/>
      <c r="AP61" s="1027"/>
      <c r="AQ61" s="1027"/>
      <c r="AR61" s="1027"/>
      <c r="AS61" s="1027"/>
      <c r="AT61" s="1027"/>
      <c r="AU61" s="1027"/>
      <c r="AV61" s="1027"/>
      <c r="AW61" s="1027"/>
      <c r="AX61" s="1027"/>
      <c r="AY61" s="1027"/>
      <c r="AZ61" s="1028"/>
      <c r="BA61" s="1028"/>
      <c r="BB61" s="1028"/>
      <c r="BC61" s="1028"/>
      <c r="BD61" s="1028"/>
      <c r="BE61" s="973"/>
      <c r="BF61" s="973"/>
      <c r="BG61" s="973"/>
      <c r="BH61" s="973"/>
      <c r="BI61" s="974"/>
      <c r="BJ61" s="232"/>
      <c r="BK61" s="232"/>
      <c r="BL61" s="232"/>
      <c r="BM61" s="232"/>
      <c r="BN61" s="232"/>
      <c r="BO61" s="241"/>
      <c r="BP61" s="241"/>
      <c r="BQ61" s="238">
        <v>55</v>
      </c>
      <c r="BR61" s="239"/>
      <c r="BS61" s="993"/>
      <c r="BT61" s="994"/>
      <c r="BU61" s="994"/>
      <c r="BV61" s="994"/>
      <c r="BW61" s="994"/>
      <c r="BX61" s="994"/>
      <c r="BY61" s="994"/>
      <c r="BZ61" s="994"/>
      <c r="CA61" s="994"/>
      <c r="CB61" s="994"/>
      <c r="CC61" s="994"/>
      <c r="CD61" s="994"/>
      <c r="CE61" s="994"/>
      <c r="CF61" s="994"/>
      <c r="CG61" s="1015"/>
      <c r="CH61" s="990"/>
      <c r="CI61" s="991"/>
      <c r="CJ61" s="991"/>
      <c r="CK61" s="991"/>
      <c r="CL61" s="992"/>
      <c r="CM61" s="990"/>
      <c r="CN61" s="991"/>
      <c r="CO61" s="991"/>
      <c r="CP61" s="991"/>
      <c r="CQ61" s="992"/>
      <c r="CR61" s="990"/>
      <c r="CS61" s="991"/>
      <c r="CT61" s="991"/>
      <c r="CU61" s="991"/>
      <c r="CV61" s="992"/>
      <c r="CW61" s="990"/>
      <c r="CX61" s="991"/>
      <c r="CY61" s="991"/>
      <c r="CZ61" s="991"/>
      <c r="DA61" s="992"/>
      <c r="DB61" s="990"/>
      <c r="DC61" s="991"/>
      <c r="DD61" s="991"/>
      <c r="DE61" s="991"/>
      <c r="DF61" s="992"/>
      <c r="DG61" s="990"/>
      <c r="DH61" s="991"/>
      <c r="DI61" s="991"/>
      <c r="DJ61" s="991"/>
      <c r="DK61" s="992"/>
      <c r="DL61" s="990"/>
      <c r="DM61" s="991"/>
      <c r="DN61" s="991"/>
      <c r="DO61" s="991"/>
      <c r="DP61" s="992"/>
      <c r="DQ61" s="990"/>
      <c r="DR61" s="991"/>
      <c r="DS61" s="991"/>
      <c r="DT61" s="991"/>
      <c r="DU61" s="992"/>
      <c r="DV61" s="993"/>
      <c r="DW61" s="994"/>
      <c r="DX61" s="994"/>
      <c r="DY61" s="994"/>
      <c r="DZ61" s="995"/>
      <c r="EA61" s="230"/>
    </row>
    <row r="62" spans="1:131" ht="26.25" customHeight="1" x14ac:dyDescent="0.2">
      <c r="A62" s="238">
        <v>35</v>
      </c>
      <c r="B62" s="1032"/>
      <c r="C62" s="1033"/>
      <c r="D62" s="1033"/>
      <c r="E62" s="1033"/>
      <c r="F62" s="1033"/>
      <c r="G62" s="1033"/>
      <c r="H62" s="1033"/>
      <c r="I62" s="1033"/>
      <c r="J62" s="1033"/>
      <c r="K62" s="1033"/>
      <c r="L62" s="1033"/>
      <c r="M62" s="1033"/>
      <c r="N62" s="1033"/>
      <c r="O62" s="1033"/>
      <c r="P62" s="1034"/>
      <c r="Q62" s="1035"/>
      <c r="R62" s="1027"/>
      <c r="S62" s="1027"/>
      <c r="T62" s="1027"/>
      <c r="U62" s="1027"/>
      <c r="V62" s="1027"/>
      <c r="W62" s="1027"/>
      <c r="X62" s="1027"/>
      <c r="Y62" s="1027"/>
      <c r="Z62" s="1027"/>
      <c r="AA62" s="1027"/>
      <c r="AB62" s="1027"/>
      <c r="AC62" s="1027"/>
      <c r="AD62" s="1027"/>
      <c r="AE62" s="1036"/>
      <c r="AF62" s="1037"/>
      <c r="AG62" s="1038"/>
      <c r="AH62" s="1038"/>
      <c r="AI62" s="1038"/>
      <c r="AJ62" s="1039"/>
      <c r="AK62" s="1026"/>
      <c r="AL62" s="1027"/>
      <c r="AM62" s="1027"/>
      <c r="AN62" s="1027"/>
      <c r="AO62" s="1027"/>
      <c r="AP62" s="1027"/>
      <c r="AQ62" s="1027"/>
      <c r="AR62" s="1027"/>
      <c r="AS62" s="1027"/>
      <c r="AT62" s="1027"/>
      <c r="AU62" s="1027"/>
      <c r="AV62" s="1027"/>
      <c r="AW62" s="1027"/>
      <c r="AX62" s="1027"/>
      <c r="AY62" s="1027"/>
      <c r="AZ62" s="1028"/>
      <c r="BA62" s="1028"/>
      <c r="BB62" s="1028"/>
      <c r="BC62" s="1028"/>
      <c r="BD62" s="1028"/>
      <c r="BE62" s="973"/>
      <c r="BF62" s="973"/>
      <c r="BG62" s="973"/>
      <c r="BH62" s="973"/>
      <c r="BI62" s="974"/>
      <c r="BJ62" s="1029" t="s">
        <v>397</v>
      </c>
      <c r="BK62" s="1030"/>
      <c r="BL62" s="1030"/>
      <c r="BM62" s="1030"/>
      <c r="BN62" s="1031"/>
      <c r="BO62" s="241"/>
      <c r="BP62" s="241"/>
      <c r="BQ62" s="238">
        <v>56</v>
      </c>
      <c r="BR62" s="239"/>
      <c r="BS62" s="993"/>
      <c r="BT62" s="994"/>
      <c r="BU62" s="994"/>
      <c r="BV62" s="994"/>
      <c r="BW62" s="994"/>
      <c r="BX62" s="994"/>
      <c r="BY62" s="994"/>
      <c r="BZ62" s="994"/>
      <c r="CA62" s="994"/>
      <c r="CB62" s="994"/>
      <c r="CC62" s="994"/>
      <c r="CD62" s="994"/>
      <c r="CE62" s="994"/>
      <c r="CF62" s="994"/>
      <c r="CG62" s="1015"/>
      <c r="CH62" s="990"/>
      <c r="CI62" s="991"/>
      <c r="CJ62" s="991"/>
      <c r="CK62" s="991"/>
      <c r="CL62" s="992"/>
      <c r="CM62" s="990"/>
      <c r="CN62" s="991"/>
      <c r="CO62" s="991"/>
      <c r="CP62" s="991"/>
      <c r="CQ62" s="992"/>
      <c r="CR62" s="990"/>
      <c r="CS62" s="991"/>
      <c r="CT62" s="991"/>
      <c r="CU62" s="991"/>
      <c r="CV62" s="992"/>
      <c r="CW62" s="990"/>
      <c r="CX62" s="991"/>
      <c r="CY62" s="991"/>
      <c r="CZ62" s="991"/>
      <c r="DA62" s="992"/>
      <c r="DB62" s="990"/>
      <c r="DC62" s="991"/>
      <c r="DD62" s="991"/>
      <c r="DE62" s="991"/>
      <c r="DF62" s="992"/>
      <c r="DG62" s="990"/>
      <c r="DH62" s="991"/>
      <c r="DI62" s="991"/>
      <c r="DJ62" s="991"/>
      <c r="DK62" s="992"/>
      <c r="DL62" s="990"/>
      <c r="DM62" s="991"/>
      <c r="DN62" s="991"/>
      <c r="DO62" s="991"/>
      <c r="DP62" s="992"/>
      <c r="DQ62" s="990"/>
      <c r="DR62" s="991"/>
      <c r="DS62" s="991"/>
      <c r="DT62" s="991"/>
      <c r="DU62" s="992"/>
      <c r="DV62" s="993"/>
      <c r="DW62" s="994"/>
      <c r="DX62" s="994"/>
      <c r="DY62" s="994"/>
      <c r="DZ62" s="995"/>
      <c r="EA62" s="230"/>
    </row>
    <row r="63" spans="1:131" ht="26.25" customHeight="1" thickBot="1" x14ac:dyDescent="0.25">
      <c r="A63" s="240" t="s">
        <v>377</v>
      </c>
      <c r="B63" s="937" t="s">
        <v>398</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2"/>
      <c r="AF63" s="1023">
        <f>IF(SUM(AF28:AJ62)=0,"-",SUM(AF28:AJ62))</f>
        <v>457</v>
      </c>
      <c r="AG63" s="954"/>
      <c r="AH63" s="954"/>
      <c r="AI63" s="954"/>
      <c r="AJ63" s="1024"/>
      <c r="AK63" s="1025"/>
      <c r="AL63" s="964"/>
      <c r="AM63" s="964"/>
      <c r="AN63" s="964"/>
      <c r="AO63" s="964"/>
      <c r="AP63" s="952">
        <f>IF(SUM(AP28:AT62)=0,"-",SUM(AP28:AT62))</f>
        <v>2924</v>
      </c>
      <c r="AQ63" s="952"/>
      <c r="AR63" s="952"/>
      <c r="AS63" s="952"/>
      <c r="AT63" s="952"/>
      <c r="AU63" s="952">
        <f>IF(SUM(AU28:AY62)=0,"-",SUM(AU28:AY62))</f>
        <v>1514</v>
      </c>
      <c r="AV63" s="952"/>
      <c r="AW63" s="952"/>
      <c r="AX63" s="952"/>
      <c r="AY63" s="952"/>
      <c r="AZ63" s="1018"/>
      <c r="BA63" s="1018"/>
      <c r="BB63" s="1018"/>
      <c r="BC63" s="1018"/>
      <c r="BD63" s="1018"/>
      <c r="BE63" s="960"/>
      <c r="BF63" s="960"/>
      <c r="BG63" s="960"/>
      <c r="BH63" s="960"/>
      <c r="BI63" s="961"/>
      <c r="BJ63" s="1019" t="s">
        <v>122</v>
      </c>
      <c r="BK63" s="1020"/>
      <c r="BL63" s="1020"/>
      <c r="BM63" s="1020"/>
      <c r="BN63" s="1021"/>
      <c r="BO63" s="241"/>
      <c r="BP63" s="241"/>
      <c r="BQ63" s="238">
        <v>57</v>
      </c>
      <c r="BR63" s="239"/>
      <c r="BS63" s="993"/>
      <c r="BT63" s="994"/>
      <c r="BU63" s="994"/>
      <c r="BV63" s="994"/>
      <c r="BW63" s="994"/>
      <c r="BX63" s="994"/>
      <c r="BY63" s="994"/>
      <c r="BZ63" s="994"/>
      <c r="CA63" s="994"/>
      <c r="CB63" s="994"/>
      <c r="CC63" s="994"/>
      <c r="CD63" s="994"/>
      <c r="CE63" s="994"/>
      <c r="CF63" s="994"/>
      <c r="CG63" s="1015"/>
      <c r="CH63" s="990"/>
      <c r="CI63" s="991"/>
      <c r="CJ63" s="991"/>
      <c r="CK63" s="991"/>
      <c r="CL63" s="992"/>
      <c r="CM63" s="990"/>
      <c r="CN63" s="991"/>
      <c r="CO63" s="991"/>
      <c r="CP63" s="991"/>
      <c r="CQ63" s="992"/>
      <c r="CR63" s="990"/>
      <c r="CS63" s="991"/>
      <c r="CT63" s="991"/>
      <c r="CU63" s="991"/>
      <c r="CV63" s="992"/>
      <c r="CW63" s="990"/>
      <c r="CX63" s="991"/>
      <c r="CY63" s="991"/>
      <c r="CZ63" s="991"/>
      <c r="DA63" s="992"/>
      <c r="DB63" s="990"/>
      <c r="DC63" s="991"/>
      <c r="DD63" s="991"/>
      <c r="DE63" s="991"/>
      <c r="DF63" s="992"/>
      <c r="DG63" s="990"/>
      <c r="DH63" s="991"/>
      <c r="DI63" s="991"/>
      <c r="DJ63" s="991"/>
      <c r="DK63" s="992"/>
      <c r="DL63" s="990"/>
      <c r="DM63" s="991"/>
      <c r="DN63" s="991"/>
      <c r="DO63" s="991"/>
      <c r="DP63" s="992"/>
      <c r="DQ63" s="990"/>
      <c r="DR63" s="991"/>
      <c r="DS63" s="991"/>
      <c r="DT63" s="991"/>
      <c r="DU63" s="992"/>
      <c r="DV63" s="993"/>
      <c r="DW63" s="994"/>
      <c r="DX63" s="994"/>
      <c r="DY63" s="994"/>
      <c r="DZ63" s="995"/>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3"/>
      <c r="BT64" s="994"/>
      <c r="BU64" s="994"/>
      <c r="BV64" s="994"/>
      <c r="BW64" s="994"/>
      <c r="BX64" s="994"/>
      <c r="BY64" s="994"/>
      <c r="BZ64" s="994"/>
      <c r="CA64" s="994"/>
      <c r="CB64" s="994"/>
      <c r="CC64" s="994"/>
      <c r="CD64" s="994"/>
      <c r="CE64" s="994"/>
      <c r="CF64" s="994"/>
      <c r="CG64" s="1015"/>
      <c r="CH64" s="990"/>
      <c r="CI64" s="991"/>
      <c r="CJ64" s="991"/>
      <c r="CK64" s="991"/>
      <c r="CL64" s="992"/>
      <c r="CM64" s="990"/>
      <c r="CN64" s="991"/>
      <c r="CO64" s="991"/>
      <c r="CP64" s="991"/>
      <c r="CQ64" s="992"/>
      <c r="CR64" s="990"/>
      <c r="CS64" s="991"/>
      <c r="CT64" s="991"/>
      <c r="CU64" s="991"/>
      <c r="CV64" s="992"/>
      <c r="CW64" s="990"/>
      <c r="CX64" s="991"/>
      <c r="CY64" s="991"/>
      <c r="CZ64" s="991"/>
      <c r="DA64" s="992"/>
      <c r="DB64" s="990"/>
      <c r="DC64" s="991"/>
      <c r="DD64" s="991"/>
      <c r="DE64" s="991"/>
      <c r="DF64" s="992"/>
      <c r="DG64" s="990"/>
      <c r="DH64" s="991"/>
      <c r="DI64" s="991"/>
      <c r="DJ64" s="991"/>
      <c r="DK64" s="992"/>
      <c r="DL64" s="990"/>
      <c r="DM64" s="991"/>
      <c r="DN64" s="991"/>
      <c r="DO64" s="991"/>
      <c r="DP64" s="992"/>
      <c r="DQ64" s="990"/>
      <c r="DR64" s="991"/>
      <c r="DS64" s="991"/>
      <c r="DT64" s="991"/>
      <c r="DU64" s="992"/>
      <c r="DV64" s="993"/>
      <c r="DW64" s="994"/>
      <c r="DX64" s="994"/>
      <c r="DY64" s="994"/>
      <c r="DZ64" s="995"/>
      <c r="EA64" s="230"/>
    </row>
    <row r="65" spans="1:131" ht="26.25" customHeight="1" thickBot="1" x14ac:dyDescent="0.25">
      <c r="A65" s="232" t="s">
        <v>399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3"/>
      <c r="BT65" s="994"/>
      <c r="BU65" s="994"/>
      <c r="BV65" s="994"/>
      <c r="BW65" s="994"/>
      <c r="BX65" s="994"/>
      <c r="BY65" s="994"/>
      <c r="BZ65" s="994"/>
      <c r="CA65" s="994"/>
      <c r="CB65" s="994"/>
      <c r="CC65" s="994"/>
      <c r="CD65" s="994"/>
      <c r="CE65" s="994"/>
      <c r="CF65" s="994"/>
      <c r="CG65" s="1015"/>
      <c r="CH65" s="990"/>
      <c r="CI65" s="991"/>
      <c r="CJ65" s="991"/>
      <c r="CK65" s="991"/>
      <c r="CL65" s="992"/>
      <c r="CM65" s="990"/>
      <c r="CN65" s="991"/>
      <c r="CO65" s="991"/>
      <c r="CP65" s="991"/>
      <c r="CQ65" s="992"/>
      <c r="CR65" s="990"/>
      <c r="CS65" s="991"/>
      <c r="CT65" s="991"/>
      <c r="CU65" s="991"/>
      <c r="CV65" s="992"/>
      <c r="CW65" s="990"/>
      <c r="CX65" s="991"/>
      <c r="CY65" s="991"/>
      <c r="CZ65" s="991"/>
      <c r="DA65" s="992"/>
      <c r="DB65" s="990"/>
      <c r="DC65" s="991"/>
      <c r="DD65" s="991"/>
      <c r="DE65" s="991"/>
      <c r="DF65" s="992"/>
      <c r="DG65" s="990"/>
      <c r="DH65" s="991"/>
      <c r="DI65" s="991"/>
      <c r="DJ65" s="991"/>
      <c r="DK65" s="992"/>
      <c r="DL65" s="990"/>
      <c r="DM65" s="991"/>
      <c r="DN65" s="991"/>
      <c r="DO65" s="991"/>
      <c r="DP65" s="992"/>
      <c r="DQ65" s="990"/>
      <c r="DR65" s="991"/>
      <c r="DS65" s="991"/>
      <c r="DT65" s="991"/>
      <c r="DU65" s="992"/>
      <c r="DV65" s="993"/>
      <c r="DW65" s="994"/>
      <c r="DX65" s="994"/>
      <c r="DY65" s="994"/>
      <c r="DZ65" s="995"/>
      <c r="EA65" s="230"/>
    </row>
    <row r="66" spans="1:131" ht="26.25" customHeight="1" x14ac:dyDescent="0.2">
      <c r="A66" s="996" t="s">
        <v>400</v>
      </c>
      <c r="B66" s="997"/>
      <c r="C66" s="997"/>
      <c r="D66" s="997"/>
      <c r="E66" s="997"/>
      <c r="F66" s="997"/>
      <c r="G66" s="997"/>
      <c r="H66" s="997"/>
      <c r="I66" s="997"/>
      <c r="J66" s="997"/>
      <c r="K66" s="997"/>
      <c r="L66" s="997"/>
      <c r="M66" s="997"/>
      <c r="N66" s="997"/>
      <c r="O66" s="997"/>
      <c r="P66" s="998"/>
      <c r="Q66" s="1002" t="s">
        <v>381</v>
      </c>
      <c r="R66" s="1003"/>
      <c r="S66" s="1003"/>
      <c r="T66" s="1003"/>
      <c r="U66" s="1004"/>
      <c r="V66" s="1002" t="s">
        <v>382</v>
      </c>
      <c r="W66" s="1003"/>
      <c r="X66" s="1003"/>
      <c r="Y66" s="1003"/>
      <c r="Z66" s="1004"/>
      <c r="AA66" s="1002" t="s">
        <v>383</v>
      </c>
      <c r="AB66" s="1003"/>
      <c r="AC66" s="1003"/>
      <c r="AD66" s="1003"/>
      <c r="AE66" s="1004"/>
      <c r="AF66" s="1008" t="s">
        <v>384</v>
      </c>
      <c r="AG66" s="1009"/>
      <c r="AH66" s="1009"/>
      <c r="AI66" s="1009"/>
      <c r="AJ66" s="1010"/>
      <c r="AK66" s="1002" t="s">
        <v>385</v>
      </c>
      <c r="AL66" s="997"/>
      <c r="AM66" s="997"/>
      <c r="AN66" s="997"/>
      <c r="AO66" s="998"/>
      <c r="AP66" s="1002" t="s">
        <v>386</v>
      </c>
      <c r="AQ66" s="1003"/>
      <c r="AR66" s="1003"/>
      <c r="AS66" s="1003"/>
      <c r="AT66" s="1004"/>
      <c r="AU66" s="1002" t="s">
        <v>401</v>
      </c>
      <c r="AV66" s="1003"/>
      <c r="AW66" s="1003"/>
      <c r="AX66" s="1003"/>
      <c r="AY66" s="1004"/>
      <c r="AZ66" s="1002" t="s">
        <v>365</v>
      </c>
      <c r="BA66" s="1003"/>
      <c r="BB66" s="1003"/>
      <c r="BC66" s="1003"/>
      <c r="BD66" s="1016"/>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6"/>
      <c r="CH66" s="957"/>
      <c r="CI66" s="958"/>
      <c r="CJ66" s="958"/>
      <c r="CK66" s="958"/>
      <c r="CL66" s="959"/>
      <c r="CM66" s="957"/>
      <c r="CN66" s="958"/>
      <c r="CO66" s="958"/>
      <c r="CP66" s="958"/>
      <c r="CQ66" s="959"/>
      <c r="CR66" s="957"/>
      <c r="CS66" s="958"/>
      <c r="CT66" s="958"/>
      <c r="CU66" s="958"/>
      <c r="CV66" s="959"/>
      <c r="CW66" s="957"/>
      <c r="CX66" s="958"/>
      <c r="CY66" s="958"/>
      <c r="CZ66" s="958"/>
      <c r="DA66" s="959"/>
      <c r="DB66" s="957"/>
      <c r="DC66" s="958"/>
      <c r="DD66" s="958"/>
      <c r="DE66" s="958"/>
      <c r="DF66" s="959"/>
      <c r="DG66" s="957"/>
      <c r="DH66" s="958"/>
      <c r="DI66" s="958"/>
      <c r="DJ66" s="958"/>
      <c r="DK66" s="959"/>
      <c r="DL66" s="957"/>
      <c r="DM66" s="958"/>
      <c r="DN66" s="958"/>
      <c r="DO66" s="958"/>
      <c r="DP66" s="959"/>
      <c r="DQ66" s="957"/>
      <c r="DR66" s="958"/>
      <c r="DS66" s="958"/>
      <c r="DT66" s="958"/>
      <c r="DU66" s="959"/>
      <c r="DV66" s="945"/>
      <c r="DW66" s="946"/>
      <c r="DX66" s="946"/>
      <c r="DY66" s="946"/>
      <c r="DZ66" s="947"/>
      <c r="EA66" s="230"/>
    </row>
    <row r="67" spans="1:131" ht="26.25" customHeight="1" thickBot="1" x14ac:dyDescent="0.25">
      <c r="A67" s="999"/>
      <c r="B67" s="1000"/>
      <c r="C67" s="1000"/>
      <c r="D67" s="1000"/>
      <c r="E67" s="1000"/>
      <c r="F67" s="1000"/>
      <c r="G67" s="1000"/>
      <c r="H67" s="1000"/>
      <c r="I67" s="1000"/>
      <c r="J67" s="1000"/>
      <c r="K67" s="1000"/>
      <c r="L67" s="1000"/>
      <c r="M67" s="1000"/>
      <c r="N67" s="1000"/>
      <c r="O67" s="1000"/>
      <c r="P67" s="1001"/>
      <c r="Q67" s="1005"/>
      <c r="R67" s="1006"/>
      <c r="S67" s="1006"/>
      <c r="T67" s="1006"/>
      <c r="U67" s="1007"/>
      <c r="V67" s="1005"/>
      <c r="W67" s="1006"/>
      <c r="X67" s="1006"/>
      <c r="Y67" s="1006"/>
      <c r="Z67" s="1007"/>
      <c r="AA67" s="1005"/>
      <c r="AB67" s="1006"/>
      <c r="AC67" s="1006"/>
      <c r="AD67" s="1006"/>
      <c r="AE67" s="1007"/>
      <c r="AF67" s="1011"/>
      <c r="AG67" s="1012"/>
      <c r="AH67" s="1012"/>
      <c r="AI67" s="1012"/>
      <c r="AJ67" s="1013"/>
      <c r="AK67" s="1014"/>
      <c r="AL67" s="1000"/>
      <c r="AM67" s="1000"/>
      <c r="AN67" s="1000"/>
      <c r="AO67" s="1001"/>
      <c r="AP67" s="1005"/>
      <c r="AQ67" s="1006"/>
      <c r="AR67" s="1006"/>
      <c r="AS67" s="1006"/>
      <c r="AT67" s="1007"/>
      <c r="AU67" s="1005"/>
      <c r="AV67" s="1006"/>
      <c r="AW67" s="1006"/>
      <c r="AX67" s="1006"/>
      <c r="AY67" s="1007"/>
      <c r="AZ67" s="1005"/>
      <c r="BA67" s="1006"/>
      <c r="BB67" s="1006"/>
      <c r="BC67" s="1006"/>
      <c r="BD67" s="1017"/>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6"/>
      <c r="CH67" s="957"/>
      <c r="CI67" s="958"/>
      <c r="CJ67" s="958"/>
      <c r="CK67" s="958"/>
      <c r="CL67" s="959"/>
      <c r="CM67" s="957"/>
      <c r="CN67" s="958"/>
      <c r="CO67" s="958"/>
      <c r="CP67" s="958"/>
      <c r="CQ67" s="959"/>
      <c r="CR67" s="957"/>
      <c r="CS67" s="958"/>
      <c r="CT67" s="958"/>
      <c r="CU67" s="958"/>
      <c r="CV67" s="959"/>
      <c r="CW67" s="957"/>
      <c r="CX67" s="958"/>
      <c r="CY67" s="958"/>
      <c r="CZ67" s="958"/>
      <c r="DA67" s="959"/>
      <c r="DB67" s="957"/>
      <c r="DC67" s="958"/>
      <c r="DD67" s="958"/>
      <c r="DE67" s="958"/>
      <c r="DF67" s="959"/>
      <c r="DG67" s="957"/>
      <c r="DH67" s="958"/>
      <c r="DI67" s="958"/>
      <c r="DJ67" s="958"/>
      <c r="DK67" s="959"/>
      <c r="DL67" s="957"/>
      <c r="DM67" s="958"/>
      <c r="DN67" s="958"/>
      <c r="DO67" s="958"/>
      <c r="DP67" s="959"/>
      <c r="DQ67" s="957"/>
      <c r="DR67" s="958"/>
      <c r="DS67" s="958"/>
      <c r="DT67" s="958"/>
      <c r="DU67" s="959"/>
      <c r="DV67" s="945"/>
      <c r="DW67" s="946"/>
      <c r="DX67" s="946"/>
      <c r="DY67" s="946"/>
      <c r="DZ67" s="947"/>
      <c r="EA67" s="230"/>
    </row>
    <row r="68" spans="1:131" ht="26.25" customHeight="1" thickTop="1" x14ac:dyDescent="0.2">
      <c r="A68" s="236">
        <v>1</v>
      </c>
      <c r="B68" s="986" t="s">
        <v>553</v>
      </c>
      <c r="C68" s="987"/>
      <c r="D68" s="987"/>
      <c r="E68" s="987"/>
      <c r="F68" s="987"/>
      <c r="G68" s="987"/>
      <c r="H68" s="987"/>
      <c r="I68" s="987"/>
      <c r="J68" s="987"/>
      <c r="K68" s="987"/>
      <c r="L68" s="987"/>
      <c r="M68" s="987"/>
      <c r="N68" s="987"/>
      <c r="O68" s="987"/>
      <c r="P68" s="988"/>
      <c r="Q68" s="989">
        <v>463</v>
      </c>
      <c r="R68" s="983"/>
      <c r="S68" s="983"/>
      <c r="T68" s="983"/>
      <c r="U68" s="983"/>
      <c r="V68" s="983">
        <v>454</v>
      </c>
      <c r="W68" s="983"/>
      <c r="X68" s="983"/>
      <c r="Y68" s="983"/>
      <c r="Z68" s="983"/>
      <c r="AA68" s="983">
        <v>9</v>
      </c>
      <c r="AB68" s="983"/>
      <c r="AC68" s="983"/>
      <c r="AD68" s="983"/>
      <c r="AE68" s="983"/>
      <c r="AF68" s="983">
        <v>9</v>
      </c>
      <c r="AG68" s="983"/>
      <c r="AH68" s="983"/>
      <c r="AI68" s="983"/>
      <c r="AJ68" s="983"/>
      <c r="AK68" s="983" t="s">
        <v>552</v>
      </c>
      <c r="AL68" s="983"/>
      <c r="AM68" s="983"/>
      <c r="AN68" s="983"/>
      <c r="AO68" s="983"/>
      <c r="AP68" s="983">
        <v>1078</v>
      </c>
      <c r="AQ68" s="983"/>
      <c r="AR68" s="983"/>
      <c r="AS68" s="983"/>
      <c r="AT68" s="983"/>
      <c r="AU68" s="983">
        <v>161</v>
      </c>
      <c r="AV68" s="983"/>
      <c r="AW68" s="983"/>
      <c r="AX68" s="983"/>
      <c r="AY68" s="983"/>
      <c r="AZ68" s="984"/>
      <c r="BA68" s="984"/>
      <c r="BB68" s="984"/>
      <c r="BC68" s="984"/>
      <c r="BD68" s="985"/>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6"/>
      <c r="CH68" s="957"/>
      <c r="CI68" s="958"/>
      <c r="CJ68" s="958"/>
      <c r="CK68" s="958"/>
      <c r="CL68" s="959"/>
      <c r="CM68" s="957"/>
      <c r="CN68" s="958"/>
      <c r="CO68" s="958"/>
      <c r="CP68" s="958"/>
      <c r="CQ68" s="959"/>
      <c r="CR68" s="957"/>
      <c r="CS68" s="958"/>
      <c r="CT68" s="958"/>
      <c r="CU68" s="958"/>
      <c r="CV68" s="959"/>
      <c r="CW68" s="957"/>
      <c r="CX68" s="958"/>
      <c r="CY68" s="958"/>
      <c r="CZ68" s="958"/>
      <c r="DA68" s="959"/>
      <c r="DB68" s="957"/>
      <c r="DC68" s="958"/>
      <c r="DD68" s="958"/>
      <c r="DE68" s="958"/>
      <c r="DF68" s="959"/>
      <c r="DG68" s="957"/>
      <c r="DH68" s="958"/>
      <c r="DI68" s="958"/>
      <c r="DJ68" s="958"/>
      <c r="DK68" s="959"/>
      <c r="DL68" s="957"/>
      <c r="DM68" s="958"/>
      <c r="DN68" s="958"/>
      <c r="DO68" s="958"/>
      <c r="DP68" s="959"/>
      <c r="DQ68" s="957"/>
      <c r="DR68" s="958"/>
      <c r="DS68" s="958"/>
      <c r="DT68" s="958"/>
      <c r="DU68" s="959"/>
      <c r="DV68" s="945"/>
      <c r="DW68" s="946"/>
      <c r="DX68" s="946"/>
      <c r="DY68" s="946"/>
      <c r="DZ68" s="947"/>
      <c r="EA68" s="230"/>
    </row>
    <row r="69" spans="1:131" ht="26.25" customHeight="1" x14ac:dyDescent="0.2">
      <c r="A69" s="238">
        <v>2</v>
      </c>
      <c r="B69" s="975" t="s">
        <v>554</v>
      </c>
      <c r="C69" s="976"/>
      <c r="D69" s="976"/>
      <c r="E69" s="976"/>
      <c r="F69" s="976"/>
      <c r="G69" s="976"/>
      <c r="H69" s="976"/>
      <c r="I69" s="976"/>
      <c r="J69" s="976"/>
      <c r="K69" s="976"/>
      <c r="L69" s="976"/>
      <c r="M69" s="976"/>
      <c r="N69" s="976"/>
      <c r="O69" s="976"/>
      <c r="P69" s="977"/>
      <c r="Q69" s="978">
        <v>33</v>
      </c>
      <c r="R69" s="972"/>
      <c r="S69" s="972"/>
      <c r="T69" s="972"/>
      <c r="U69" s="972"/>
      <c r="V69" s="972">
        <v>30</v>
      </c>
      <c r="W69" s="972"/>
      <c r="X69" s="972"/>
      <c r="Y69" s="972"/>
      <c r="Z69" s="972"/>
      <c r="AA69" s="972">
        <v>3</v>
      </c>
      <c r="AB69" s="972"/>
      <c r="AC69" s="972"/>
      <c r="AD69" s="972"/>
      <c r="AE69" s="972"/>
      <c r="AF69" s="972">
        <v>3</v>
      </c>
      <c r="AG69" s="972"/>
      <c r="AH69" s="972"/>
      <c r="AI69" s="972"/>
      <c r="AJ69" s="972"/>
      <c r="AK69" s="972" t="s">
        <v>552</v>
      </c>
      <c r="AL69" s="972"/>
      <c r="AM69" s="972"/>
      <c r="AN69" s="972"/>
      <c r="AO69" s="972"/>
      <c r="AP69" s="972" t="s">
        <v>552</v>
      </c>
      <c r="AQ69" s="972"/>
      <c r="AR69" s="972"/>
      <c r="AS69" s="972"/>
      <c r="AT69" s="972"/>
      <c r="AU69" s="972" t="s">
        <v>552</v>
      </c>
      <c r="AV69" s="972"/>
      <c r="AW69" s="972"/>
      <c r="AX69" s="972"/>
      <c r="AY69" s="972"/>
      <c r="AZ69" s="973"/>
      <c r="BA69" s="973"/>
      <c r="BB69" s="973"/>
      <c r="BC69" s="973"/>
      <c r="BD69" s="974"/>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6"/>
      <c r="CH69" s="957"/>
      <c r="CI69" s="958"/>
      <c r="CJ69" s="958"/>
      <c r="CK69" s="958"/>
      <c r="CL69" s="959"/>
      <c r="CM69" s="957"/>
      <c r="CN69" s="958"/>
      <c r="CO69" s="958"/>
      <c r="CP69" s="958"/>
      <c r="CQ69" s="959"/>
      <c r="CR69" s="957"/>
      <c r="CS69" s="958"/>
      <c r="CT69" s="958"/>
      <c r="CU69" s="958"/>
      <c r="CV69" s="959"/>
      <c r="CW69" s="957"/>
      <c r="CX69" s="958"/>
      <c r="CY69" s="958"/>
      <c r="CZ69" s="958"/>
      <c r="DA69" s="959"/>
      <c r="DB69" s="957"/>
      <c r="DC69" s="958"/>
      <c r="DD69" s="958"/>
      <c r="DE69" s="958"/>
      <c r="DF69" s="959"/>
      <c r="DG69" s="957"/>
      <c r="DH69" s="958"/>
      <c r="DI69" s="958"/>
      <c r="DJ69" s="958"/>
      <c r="DK69" s="959"/>
      <c r="DL69" s="957"/>
      <c r="DM69" s="958"/>
      <c r="DN69" s="958"/>
      <c r="DO69" s="958"/>
      <c r="DP69" s="959"/>
      <c r="DQ69" s="957"/>
      <c r="DR69" s="958"/>
      <c r="DS69" s="958"/>
      <c r="DT69" s="958"/>
      <c r="DU69" s="959"/>
      <c r="DV69" s="945"/>
      <c r="DW69" s="946"/>
      <c r="DX69" s="946"/>
      <c r="DY69" s="946"/>
      <c r="DZ69" s="947"/>
      <c r="EA69" s="230"/>
    </row>
    <row r="70" spans="1:131" ht="26.25" customHeight="1" x14ac:dyDescent="0.2">
      <c r="A70" s="238">
        <v>3</v>
      </c>
      <c r="B70" s="975" t="s">
        <v>555</v>
      </c>
      <c r="C70" s="976"/>
      <c r="D70" s="976"/>
      <c r="E70" s="976"/>
      <c r="F70" s="976"/>
      <c r="G70" s="976"/>
      <c r="H70" s="976"/>
      <c r="I70" s="976"/>
      <c r="J70" s="976"/>
      <c r="K70" s="976"/>
      <c r="L70" s="976"/>
      <c r="M70" s="976"/>
      <c r="N70" s="976"/>
      <c r="O70" s="976"/>
      <c r="P70" s="977"/>
      <c r="Q70" s="978">
        <v>21</v>
      </c>
      <c r="R70" s="972"/>
      <c r="S70" s="972"/>
      <c r="T70" s="972"/>
      <c r="U70" s="972"/>
      <c r="V70" s="972">
        <v>19</v>
      </c>
      <c r="W70" s="972"/>
      <c r="X70" s="972"/>
      <c r="Y70" s="972"/>
      <c r="Z70" s="972"/>
      <c r="AA70" s="972">
        <v>2</v>
      </c>
      <c r="AB70" s="972"/>
      <c r="AC70" s="972"/>
      <c r="AD70" s="972"/>
      <c r="AE70" s="972"/>
      <c r="AF70" s="972">
        <v>2</v>
      </c>
      <c r="AG70" s="972"/>
      <c r="AH70" s="972"/>
      <c r="AI70" s="972"/>
      <c r="AJ70" s="972"/>
      <c r="AK70" s="972" t="s">
        <v>552</v>
      </c>
      <c r="AL70" s="972"/>
      <c r="AM70" s="972"/>
      <c r="AN70" s="972"/>
      <c r="AO70" s="972"/>
      <c r="AP70" s="972" t="s">
        <v>552</v>
      </c>
      <c r="AQ70" s="972"/>
      <c r="AR70" s="972"/>
      <c r="AS70" s="972"/>
      <c r="AT70" s="972"/>
      <c r="AU70" s="972" t="s">
        <v>552</v>
      </c>
      <c r="AV70" s="972"/>
      <c r="AW70" s="972"/>
      <c r="AX70" s="972"/>
      <c r="AY70" s="972"/>
      <c r="AZ70" s="973"/>
      <c r="BA70" s="973"/>
      <c r="BB70" s="973"/>
      <c r="BC70" s="973"/>
      <c r="BD70" s="974"/>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6"/>
      <c r="CH70" s="957"/>
      <c r="CI70" s="958"/>
      <c r="CJ70" s="958"/>
      <c r="CK70" s="958"/>
      <c r="CL70" s="959"/>
      <c r="CM70" s="957"/>
      <c r="CN70" s="958"/>
      <c r="CO70" s="958"/>
      <c r="CP70" s="958"/>
      <c r="CQ70" s="959"/>
      <c r="CR70" s="957"/>
      <c r="CS70" s="958"/>
      <c r="CT70" s="958"/>
      <c r="CU70" s="958"/>
      <c r="CV70" s="959"/>
      <c r="CW70" s="957"/>
      <c r="CX70" s="958"/>
      <c r="CY70" s="958"/>
      <c r="CZ70" s="958"/>
      <c r="DA70" s="959"/>
      <c r="DB70" s="957"/>
      <c r="DC70" s="958"/>
      <c r="DD70" s="958"/>
      <c r="DE70" s="958"/>
      <c r="DF70" s="959"/>
      <c r="DG70" s="957"/>
      <c r="DH70" s="958"/>
      <c r="DI70" s="958"/>
      <c r="DJ70" s="958"/>
      <c r="DK70" s="959"/>
      <c r="DL70" s="957"/>
      <c r="DM70" s="958"/>
      <c r="DN70" s="958"/>
      <c r="DO70" s="958"/>
      <c r="DP70" s="959"/>
      <c r="DQ70" s="957"/>
      <c r="DR70" s="958"/>
      <c r="DS70" s="958"/>
      <c r="DT70" s="958"/>
      <c r="DU70" s="959"/>
      <c r="DV70" s="945"/>
      <c r="DW70" s="946"/>
      <c r="DX70" s="946"/>
      <c r="DY70" s="946"/>
      <c r="DZ70" s="947"/>
      <c r="EA70" s="230"/>
    </row>
    <row r="71" spans="1:131" ht="26.25" customHeight="1" x14ac:dyDescent="0.2">
      <c r="A71" s="238">
        <v>4</v>
      </c>
      <c r="B71" s="975" t="s">
        <v>556</v>
      </c>
      <c r="C71" s="976"/>
      <c r="D71" s="976"/>
      <c r="E71" s="976"/>
      <c r="F71" s="976"/>
      <c r="G71" s="976"/>
      <c r="H71" s="976"/>
      <c r="I71" s="976"/>
      <c r="J71" s="976"/>
      <c r="K71" s="976"/>
      <c r="L71" s="976"/>
      <c r="M71" s="976"/>
      <c r="N71" s="976"/>
      <c r="O71" s="976"/>
      <c r="P71" s="977"/>
      <c r="Q71" s="978">
        <v>0</v>
      </c>
      <c r="R71" s="972"/>
      <c r="S71" s="972"/>
      <c r="T71" s="972"/>
      <c r="U71" s="972"/>
      <c r="V71" s="972">
        <v>0</v>
      </c>
      <c r="W71" s="972"/>
      <c r="X71" s="972"/>
      <c r="Y71" s="972"/>
      <c r="Z71" s="972"/>
      <c r="AA71" s="972">
        <v>0</v>
      </c>
      <c r="AB71" s="972"/>
      <c r="AC71" s="972"/>
      <c r="AD71" s="972"/>
      <c r="AE71" s="972"/>
      <c r="AF71" s="972">
        <v>0</v>
      </c>
      <c r="AG71" s="972"/>
      <c r="AH71" s="972"/>
      <c r="AI71" s="972"/>
      <c r="AJ71" s="972"/>
      <c r="AK71" s="972" t="s">
        <v>552</v>
      </c>
      <c r="AL71" s="972"/>
      <c r="AM71" s="972"/>
      <c r="AN71" s="972"/>
      <c r="AO71" s="972"/>
      <c r="AP71" s="972" t="s">
        <v>552</v>
      </c>
      <c r="AQ71" s="972"/>
      <c r="AR71" s="972"/>
      <c r="AS71" s="972"/>
      <c r="AT71" s="972"/>
      <c r="AU71" s="972" t="s">
        <v>552</v>
      </c>
      <c r="AV71" s="972"/>
      <c r="AW71" s="972"/>
      <c r="AX71" s="972"/>
      <c r="AY71" s="972"/>
      <c r="AZ71" s="973"/>
      <c r="BA71" s="973"/>
      <c r="BB71" s="973"/>
      <c r="BC71" s="973"/>
      <c r="BD71" s="974"/>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6"/>
      <c r="CH71" s="957"/>
      <c r="CI71" s="958"/>
      <c r="CJ71" s="958"/>
      <c r="CK71" s="958"/>
      <c r="CL71" s="959"/>
      <c r="CM71" s="957"/>
      <c r="CN71" s="958"/>
      <c r="CO71" s="958"/>
      <c r="CP71" s="958"/>
      <c r="CQ71" s="959"/>
      <c r="CR71" s="957"/>
      <c r="CS71" s="958"/>
      <c r="CT71" s="958"/>
      <c r="CU71" s="958"/>
      <c r="CV71" s="959"/>
      <c r="CW71" s="957"/>
      <c r="CX71" s="958"/>
      <c r="CY71" s="958"/>
      <c r="CZ71" s="958"/>
      <c r="DA71" s="959"/>
      <c r="DB71" s="957"/>
      <c r="DC71" s="958"/>
      <c r="DD71" s="958"/>
      <c r="DE71" s="958"/>
      <c r="DF71" s="959"/>
      <c r="DG71" s="957"/>
      <c r="DH71" s="958"/>
      <c r="DI71" s="958"/>
      <c r="DJ71" s="958"/>
      <c r="DK71" s="959"/>
      <c r="DL71" s="957"/>
      <c r="DM71" s="958"/>
      <c r="DN71" s="958"/>
      <c r="DO71" s="958"/>
      <c r="DP71" s="959"/>
      <c r="DQ71" s="957"/>
      <c r="DR71" s="958"/>
      <c r="DS71" s="958"/>
      <c r="DT71" s="958"/>
      <c r="DU71" s="959"/>
      <c r="DV71" s="945"/>
      <c r="DW71" s="946"/>
      <c r="DX71" s="946"/>
      <c r="DY71" s="946"/>
      <c r="DZ71" s="947"/>
      <c r="EA71" s="230"/>
    </row>
    <row r="72" spans="1:131" ht="26.25" customHeight="1" x14ac:dyDescent="0.2">
      <c r="A72" s="238">
        <v>5</v>
      </c>
      <c r="B72" s="975"/>
      <c r="C72" s="976"/>
      <c r="D72" s="976"/>
      <c r="E72" s="976"/>
      <c r="F72" s="976"/>
      <c r="G72" s="976"/>
      <c r="H72" s="976"/>
      <c r="I72" s="976"/>
      <c r="J72" s="976"/>
      <c r="K72" s="976"/>
      <c r="L72" s="976"/>
      <c r="M72" s="976"/>
      <c r="N72" s="976"/>
      <c r="O72" s="976"/>
      <c r="P72" s="977"/>
      <c r="Q72" s="978"/>
      <c r="R72" s="972"/>
      <c r="S72" s="972"/>
      <c r="T72" s="972"/>
      <c r="U72" s="972"/>
      <c r="V72" s="972"/>
      <c r="W72" s="972"/>
      <c r="X72" s="972"/>
      <c r="Y72" s="972"/>
      <c r="Z72" s="972"/>
      <c r="AA72" s="972"/>
      <c r="AB72" s="972"/>
      <c r="AC72" s="972"/>
      <c r="AD72" s="972"/>
      <c r="AE72" s="972"/>
      <c r="AF72" s="972"/>
      <c r="AG72" s="972"/>
      <c r="AH72" s="972"/>
      <c r="AI72" s="972"/>
      <c r="AJ72" s="972"/>
      <c r="AK72" s="972"/>
      <c r="AL72" s="972"/>
      <c r="AM72" s="972"/>
      <c r="AN72" s="972"/>
      <c r="AO72" s="972"/>
      <c r="AP72" s="972"/>
      <c r="AQ72" s="972"/>
      <c r="AR72" s="972"/>
      <c r="AS72" s="972"/>
      <c r="AT72" s="972"/>
      <c r="AU72" s="972"/>
      <c r="AV72" s="972"/>
      <c r="AW72" s="972"/>
      <c r="AX72" s="972"/>
      <c r="AY72" s="972"/>
      <c r="AZ72" s="973"/>
      <c r="BA72" s="973"/>
      <c r="BB72" s="973"/>
      <c r="BC72" s="973"/>
      <c r="BD72" s="974"/>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6"/>
      <c r="CH72" s="957"/>
      <c r="CI72" s="958"/>
      <c r="CJ72" s="958"/>
      <c r="CK72" s="958"/>
      <c r="CL72" s="959"/>
      <c r="CM72" s="957"/>
      <c r="CN72" s="958"/>
      <c r="CO72" s="958"/>
      <c r="CP72" s="958"/>
      <c r="CQ72" s="959"/>
      <c r="CR72" s="957"/>
      <c r="CS72" s="958"/>
      <c r="CT72" s="958"/>
      <c r="CU72" s="958"/>
      <c r="CV72" s="959"/>
      <c r="CW72" s="957"/>
      <c r="CX72" s="958"/>
      <c r="CY72" s="958"/>
      <c r="CZ72" s="958"/>
      <c r="DA72" s="959"/>
      <c r="DB72" s="957"/>
      <c r="DC72" s="958"/>
      <c r="DD72" s="958"/>
      <c r="DE72" s="958"/>
      <c r="DF72" s="959"/>
      <c r="DG72" s="957"/>
      <c r="DH72" s="958"/>
      <c r="DI72" s="958"/>
      <c r="DJ72" s="958"/>
      <c r="DK72" s="959"/>
      <c r="DL72" s="957"/>
      <c r="DM72" s="958"/>
      <c r="DN72" s="958"/>
      <c r="DO72" s="958"/>
      <c r="DP72" s="959"/>
      <c r="DQ72" s="957"/>
      <c r="DR72" s="958"/>
      <c r="DS72" s="958"/>
      <c r="DT72" s="958"/>
      <c r="DU72" s="959"/>
      <c r="DV72" s="945"/>
      <c r="DW72" s="946"/>
      <c r="DX72" s="946"/>
      <c r="DY72" s="946"/>
      <c r="DZ72" s="947"/>
      <c r="EA72" s="230"/>
    </row>
    <row r="73" spans="1:131" ht="26.25" customHeight="1" x14ac:dyDescent="0.2">
      <c r="A73" s="238">
        <v>6</v>
      </c>
      <c r="B73" s="975"/>
      <c r="C73" s="976"/>
      <c r="D73" s="976"/>
      <c r="E73" s="976"/>
      <c r="F73" s="976"/>
      <c r="G73" s="976"/>
      <c r="H73" s="976"/>
      <c r="I73" s="976"/>
      <c r="J73" s="976"/>
      <c r="K73" s="976"/>
      <c r="L73" s="976"/>
      <c r="M73" s="976"/>
      <c r="N73" s="976"/>
      <c r="O73" s="976"/>
      <c r="P73" s="977"/>
      <c r="Q73" s="978"/>
      <c r="R73" s="972"/>
      <c r="S73" s="972"/>
      <c r="T73" s="972"/>
      <c r="U73" s="972"/>
      <c r="V73" s="972"/>
      <c r="W73" s="972"/>
      <c r="X73" s="972"/>
      <c r="Y73" s="972"/>
      <c r="Z73" s="972"/>
      <c r="AA73" s="972"/>
      <c r="AB73" s="972"/>
      <c r="AC73" s="972"/>
      <c r="AD73" s="972"/>
      <c r="AE73" s="972"/>
      <c r="AF73" s="972"/>
      <c r="AG73" s="972"/>
      <c r="AH73" s="972"/>
      <c r="AI73" s="972"/>
      <c r="AJ73" s="972"/>
      <c r="AK73" s="972"/>
      <c r="AL73" s="972"/>
      <c r="AM73" s="972"/>
      <c r="AN73" s="972"/>
      <c r="AO73" s="972"/>
      <c r="AP73" s="972"/>
      <c r="AQ73" s="972"/>
      <c r="AR73" s="972"/>
      <c r="AS73" s="972"/>
      <c r="AT73" s="972"/>
      <c r="AU73" s="972"/>
      <c r="AV73" s="972"/>
      <c r="AW73" s="972"/>
      <c r="AX73" s="972"/>
      <c r="AY73" s="972"/>
      <c r="AZ73" s="973"/>
      <c r="BA73" s="973"/>
      <c r="BB73" s="973"/>
      <c r="BC73" s="973"/>
      <c r="BD73" s="974"/>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6"/>
      <c r="CH73" s="957"/>
      <c r="CI73" s="958"/>
      <c r="CJ73" s="958"/>
      <c r="CK73" s="958"/>
      <c r="CL73" s="959"/>
      <c r="CM73" s="957"/>
      <c r="CN73" s="958"/>
      <c r="CO73" s="958"/>
      <c r="CP73" s="958"/>
      <c r="CQ73" s="959"/>
      <c r="CR73" s="957"/>
      <c r="CS73" s="958"/>
      <c r="CT73" s="958"/>
      <c r="CU73" s="958"/>
      <c r="CV73" s="959"/>
      <c r="CW73" s="957"/>
      <c r="CX73" s="958"/>
      <c r="CY73" s="958"/>
      <c r="CZ73" s="958"/>
      <c r="DA73" s="959"/>
      <c r="DB73" s="957"/>
      <c r="DC73" s="958"/>
      <c r="DD73" s="958"/>
      <c r="DE73" s="958"/>
      <c r="DF73" s="959"/>
      <c r="DG73" s="957"/>
      <c r="DH73" s="958"/>
      <c r="DI73" s="958"/>
      <c r="DJ73" s="958"/>
      <c r="DK73" s="959"/>
      <c r="DL73" s="957"/>
      <c r="DM73" s="958"/>
      <c r="DN73" s="958"/>
      <c r="DO73" s="958"/>
      <c r="DP73" s="959"/>
      <c r="DQ73" s="957"/>
      <c r="DR73" s="958"/>
      <c r="DS73" s="958"/>
      <c r="DT73" s="958"/>
      <c r="DU73" s="959"/>
      <c r="DV73" s="945"/>
      <c r="DW73" s="946"/>
      <c r="DX73" s="946"/>
      <c r="DY73" s="946"/>
      <c r="DZ73" s="947"/>
      <c r="EA73" s="230"/>
    </row>
    <row r="74" spans="1:131" ht="26.25" customHeight="1" x14ac:dyDescent="0.2">
      <c r="A74" s="238">
        <v>7</v>
      </c>
      <c r="B74" s="975"/>
      <c r="C74" s="976"/>
      <c r="D74" s="976"/>
      <c r="E74" s="976"/>
      <c r="F74" s="976"/>
      <c r="G74" s="976"/>
      <c r="H74" s="976"/>
      <c r="I74" s="976"/>
      <c r="J74" s="976"/>
      <c r="K74" s="976"/>
      <c r="L74" s="976"/>
      <c r="M74" s="976"/>
      <c r="N74" s="976"/>
      <c r="O74" s="976"/>
      <c r="P74" s="977"/>
      <c r="Q74" s="978"/>
      <c r="R74" s="972"/>
      <c r="S74" s="972"/>
      <c r="T74" s="972"/>
      <c r="U74" s="972"/>
      <c r="V74" s="972"/>
      <c r="W74" s="972"/>
      <c r="X74" s="972"/>
      <c r="Y74" s="972"/>
      <c r="Z74" s="972"/>
      <c r="AA74" s="972"/>
      <c r="AB74" s="972"/>
      <c r="AC74" s="972"/>
      <c r="AD74" s="972"/>
      <c r="AE74" s="972"/>
      <c r="AF74" s="972"/>
      <c r="AG74" s="972"/>
      <c r="AH74" s="972"/>
      <c r="AI74" s="972"/>
      <c r="AJ74" s="972"/>
      <c r="AK74" s="972"/>
      <c r="AL74" s="972"/>
      <c r="AM74" s="972"/>
      <c r="AN74" s="972"/>
      <c r="AO74" s="972"/>
      <c r="AP74" s="972"/>
      <c r="AQ74" s="972"/>
      <c r="AR74" s="972"/>
      <c r="AS74" s="972"/>
      <c r="AT74" s="972"/>
      <c r="AU74" s="972"/>
      <c r="AV74" s="972"/>
      <c r="AW74" s="972"/>
      <c r="AX74" s="972"/>
      <c r="AY74" s="972"/>
      <c r="AZ74" s="973"/>
      <c r="BA74" s="973"/>
      <c r="BB74" s="973"/>
      <c r="BC74" s="973"/>
      <c r="BD74" s="974"/>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6"/>
      <c r="CH74" s="957"/>
      <c r="CI74" s="958"/>
      <c r="CJ74" s="958"/>
      <c r="CK74" s="958"/>
      <c r="CL74" s="959"/>
      <c r="CM74" s="957"/>
      <c r="CN74" s="958"/>
      <c r="CO74" s="958"/>
      <c r="CP74" s="958"/>
      <c r="CQ74" s="959"/>
      <c r="CR74" s="957"/>
      <c r="CS74" s="958"/>
      <c r="CT74" s="958"/>
      <c r="CU74" s="958"/>
      <c r="CV74" s="959"/>
      <c r="CW74" s="957"/>
      <c r="CX74" s="958"/>
      <c r="CY74" s="958"/>
      <c r="CZ74" s="958"/>
      <c r="DA74" s="959"/>
      <c r="DB74" s="957"/>
      <c r="DC74" s="958"/>
      <c r="DD74" s="958"/>
      <c r="DE74" s="958"/>
      <c r="DF74" s="959"/>
      <c r="DG74" s="957"/>
      <c r="DH74" s="958"/>
      <c r="DI74" s="958"/>
      <c r="DJ74" s="958"/>
      <c r="DK74" s="959"/>
      <c r="DL74" s="957"/>
      <c r="DM74" s="958"/>
      <c r="DN74" s="958"/>
      <c r="DO74" s="958"/>
      <c r="DP74" s="959"/>
      <c r="DQ74" s="957"/>
      <c r="DR74" s="958"/>
      <c r="DS74" s="958"/>
      <c r="DT74" s="958"/>
      <c r="DU74" s="959"/>
      <c r="DV74" s="945"/>
      <c r="DW74" s="946"/>
      <c r="DX74" s="946"/>
      <c r="DY74" s="946"/>
      <c r="DZ74" s="947"/>
      <c r="EA74" s="230"/>
    </row>
    <row r="75" spans="1:131" ht="26.25" customHeight="1" x14ac:dyDescent="0.2">
      <c r="A75" s="238">
        <v>8</v>
      </c>
      <c r="B75" s="975"/>
      <c r="C75" s="976"/>
      <c r="D75" s="976"/>
      <c r="E75" s="976"/>
      <c r="F75" s="976"/>
      <c r="G75" s="976"/>
      <c r="H75" s="976"/>
      <c r="I75" s="976"/>
      <c r="J75" s="976"/>
      <c r="K75" s="976"/>
      <c r="L75" s="976"/>
      <c r="M75" s="976"/>
      <c r="N75" s="976"/>
      <c r="O75" s="976"/>
      <c r="P75" s="977"/>
      <c r="Q75" s="979"/>
      <c r="R75" s="980"/>
      <c r="S75" s="980"/>
      <c r="T75" s="980"/>
      <c r="U75" s="981"/>
      <c r="V75" s="982"/>
      <c r="W75" s="980"/>
      <c r="X75" s="980"/>
      <c r="Y75" s="980"/>
      <c r="Z75" s="981"/>
      <c r="AA75" s="982"/>
      <c r="AB75" s="980"/>
      <c r="AC75" s="980"/>
      <c r="AD75" s="980"/>
      <c r="AE75" s="981"/>
      <c r="AF75" s="982"/>
      <c r="AG75" s="980"/>
      <c r="AH75" s="980"/>
      <c r="AI75" s="980"/>
      <c r="AJ75" s="981"/>
      <c r="AK75" s="982"/>
      <c r="AL75" s="980"/>
      <c r="AM75" s="980"/>
      <c r="AN75" s="980"/>
      <c r="AO75" s="981"/>
      <c r="AP75" s="982"/>
      <c r="AQ75" s="980"/>
      <c r="AR75" s="980"/>
      <c r="AS75" s="980"/>
      <c r="AT75" s="981"/>
      <c r="AU75" s="982"/>
      <c r="AV75" s="980"/>
      <c r="AW75" s="980"/>
      <c r="AX75" s="980"/>
      <c r="AY75" s="981"/>
      <c r="AZ75" s="973"/>
      <c r="BA75" s="973"/>
      <c r="BB75" s="973"/>
      <c r="BC75" s="973"/>
      <c r="BD75" s="974"/>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6"/>
      <c r="CH75" s="957"/>
      <c r="CI75" s="958"/>
      <c r="CJ75" s="958"/>
      <c r="CK75" s="958"/>
      <c r="CL75" s="959"/>
      <c r="CM75" s="957"/>
      <c r="CN75" s="958"/>
      <c r="CO75" s="958"/>
      <c r="CP75" s="958"/>
      <c r="CQ75" s="959"/>
      <c r="CR75" s="957"/>
      <c r="CS75" s="958"/>
      <c r="CT75" s="958"/>
      <c r="CU75" s="958"/>
      <c r="CV75" s="959"/>
      <c r="CW75" s="957"/>
      <c r="CX75" s="958"/>
      <c r="CY75" s="958"/>
      <c r="CZ75" s="958"/>
      <c r="DA75" s="959"/>
      <c r="DB75" s="957"/>
      <c r="DC75" s="958"/>
      <c r="DD75" s="958"/>
      <c r="DE75" s="958"/>
      <c r="DF75" s="959"/>
      <c r="DG75" s="957"/>
      <c r="DH75" s="958"/>
      <c r="DI75" s="958"/>
      <c r="DJ75" s="958"/>
      <c r="DK75" s="959"/>
      <c r="DL75" s="957"/>
      <c r="DM75" s="958"/>
      <c r="DN75" s="958"/>
      <c r="DO75" s="958"/>
      <c r="DP75" s="959"/>
      <c r="DQ75" s="957"/>
      <c r="DR75" s="958"/>
      <c r="DS75" s="958"/>
      <c r="DT75" s="958"/>
      <c r="DU75" s="959"/>
      <c r="DV75" s="945"/>
      <c r="DW75" s="946"/>
      <c r="DX75" s="946"/>
      <c r="DY75" s="946"/>
      <c r="DZ75" s="947"/>
      <c r="EA75" s="230"/>
    </row>
    <row r="76" spans="1:131" ht="26.25" customHeight="1" x14ac:dyDescent="0.2">
      <c r="A76" s="238">
        <v>9</v>
      </c>
      <c r="B76" s="975"/>
      <c r="C76" s="976"/>
      <c r="D76" s="976"/>
      <c r="E76" s="976"/>
      <c r="F76" s="976"/>
      <c r="G76" s="976"/>
      <c r="H76" s="976"/>
      <c r="I76" s="976"/>
      <c r="J76" s="976"/>
      <c r="K76" s="976"/>
      <c r="L76" s="976"/>
      <c r="M76" s="976"/>
      <c r="N76" s="976"/>
      <c r="O76" s="976"/>
      <c r="P76" s="977"/>
      <c r="Q76" s="979"/>
      <c r="R76" s="980"/>
      <c r="S76" s="980"/>
      <c r="T76" s="980"/>
      <c r="U76" s="981"/>
      <c r="V76" s="982"/>
      <c r="W76" s="980"/>
      <c r="X76" s="980"/>
      <c r="Y76" s="980"/>
      <c r="Z76" s="981"/>
      <c r="AA76" s="982"/>
      <c r="AB76" s="980"/>
      <c r="AC76" s="980"/>
      <c r="AD76" s="980"/>
      <c r="AE76" s="981"/>
      <c r="AF76" s="982"/>
      <c r="AG76" s="980"/>
      <c r="AH76" s="980"/>
      <c r="AI76" s="980"/>
      <c r="AJ76" s="981"/>
      <c r="AK76" s="982"/>
      <c r="AL76" s="980"/>
      <c r="AM76" s="980"/>
      <c r="AN76" s="980"/>
      <c r="AO76" s="981"/>
      <c r="AP76" s="982"/>
      <c r="AQ76" s="980"/>
      <c r="AR76" s="980"/>
      <c r="AS76" s="980"/>
      <c r="AT76" s="981"/>
      <c r="AU76" s="982"/>
      <c r="AV76" s="980"/>
      <c r="AW76" s="980"/>
      <c r="AX76" s="980"/>
      <c r="AY76" s="981"/>
      <c r="AZ76" s="973"/>
      <c r="BA76" s="973"/>
      <c r="BB76" s="973"/>
      <c r="BC76" s="973"/>
      <c r="BD76" s="974"/>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6"/>
      <c r="CH76" s="957"/>
      <c r="CI76" s="958"/>
      <c r="CJ76" s="958"/>
      <c r="CK76" s="958"/>
      <c r="CL76" s="959"/>
      <c r="CM76" s="957"/>
      <c r="CN76" s="958"/>
      <c r="CO76" s="958"/>
      <c r="CP76" s="958"/>
      <c r="CQ76" s="959"/>
      <c r="CR76" s="957"/>
      <c r="CS76" s="958"/>
      <c r="CT76" s="958"/>
      <c r="CU76" s="958"/>
      <c r="CV76" s="959"/>
      <c r="CW76" s="957"/>
      <c r="CX76" s="958"/>
      <c r="CY76" s="958"/>
      <c r="CZ76" s="958"/>
      <c r="DA76" s="959"/>
      <c r="DB76" s="957"/>
      <c r="DC76" s="958"/>
      <c r="DD76" s="958"/>
      <c r="DE76" s="958"/>
      <c r="DF76" s="959"/>
      <c r="DG76" s="957"/>
      <c r="DH76" s="958"/>
      <c r="DI76" s="958"/>
      <c r="DJ76" s="958"/>
      <c r="DK76" s="959"/>
      <c r="DL76" s="957"/>
      <c r="DM76" s="958"/>
      <c r="DN76" s="958"/>
      <c r="DO76" s="958"/>
      <c r="DP76" s="959"/>
      <c r="DQ76" s="957"/>
      <c r="DR76" s="958"/>
      <c r="DS76" s="958"/>
      <c r="DT76" s="958"/>
      <c r="DU76" s="959"/>
      <c r="DV76" s="945"/>
      <c r="DW76" s="946"/>
      <c r="DX76" s="946"/>
      <c r="DY76" s="946"/>
      <c r="DZ76" s="947"/>
      <c r="EA76" s="230"/>
    </row>
    <row r="77" spans="1:131" ht="26.25" customHeight="1" x14ac:dyDescent="0.2">
      <c r="A77" s="238">
        <v>10</v>
      </c>
      <c r="B77" s="975"/>
      <c r="C77" s="976"/>
      <c r="D77" s="976"/>
      <c r="E77" s="976"/>
      <c r="F77" s="976"/>
      <c r="G77" s="976"/>
      <c r="H77" s="976"/>
      <c r="I77" s="976"/>
      <c r="J77" s="976"/>
      <c r="K77" s="976"/>
      <c r="L77" s="976"/>
      <c r="M77" s="976"/>
      <c r="N77" s="976"/>
      <c r="O77" s="976"/>
      <c r="P77" s="977"/>
      <c r="Q77" s="979"/>
      <c r="R77" s="980"/>
      <c r="S77" s="980"/>
      <c r="T77" s="980"/>
      <c r="U77" s="981"/>
      <c r="V77" s="982"/>
      <c r="W77" s="980"/>
      <c r="X77" s="980"/>
      <c r="Y77" s="980"/>
      <c r="Z77" s="981"/>
      <c r="AA77" s="982"/>
      <c r="AB77" s="980"/>
      <c r="AC77" s="980"/>
      <c r="AD77" s="980"/>
      <c r="AE77" s="981"/>
      <c r="AF77" s="982"/>
      <c r="AG77" s="980"/>
      <c r="AH77" s="980"/>
      <c r="AI77" s="980"/>
      <c r="AJ77" s="981"/>
      <c r="AK77" s="982"/>
      <c r="AL77" s="980"/>
      <c r="AM77" s="980"/>
      <c r="AN77" s="980"/>
      <c r="AO77" s="981"/>
      <c r="AP77" s="982"/>
      <c r="AQ77" s="980"/>
      <c r="AR77" s="980"/>
      <c r="AS77" s="980"/>
      <c r="AT77" s="981"/>
      <c r="AU77" s="982"/>
      <c r="AV77" s="980"/>
      <c r="AW77" s="980"/>
      <c r="AX77" s="980"/>
      <c r="AY77" s="981"/>
      <c r="AZ77" s="973"/>
      <c r="BA77" s="973"/>
      <c r="BB77" s="973"/>
      <c r="BC77" s="973"/>
      <c r="BD77" s="974"/>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6"/>
      <c r="CH77" s="957"/>
      <c r="CI77" s="958"/>
      <c r="CJ77" s="958"/>
      <c r="CK77" s="958"/>
      <c r="CL77" s="959"/>
      <c r="CM77" s="957"/>
      <c r="CN77" s="958"/>
      <c r="CO77" s="958"/>
      <c r="CP77" s="958"/>
      <c r="CQ77" s="959"/>
      <c r="CR77" s="957"/>
      <c r="CS77" s="958"/>
      <c r="CT77" s="958"/>
      <c r="CU77" s="958"/>
      <c r="CV77" s="959"/>
      <c r="CW77" s="957"/>
      <c r="CX77" s="958"/>
      <c r="CY77" s="958"/>
      <c r="CZ77" s="958"/>
      <c r="DA77" s="959"/>
      <c r="DB77" s="957"/>
      <c r="DC77" s="958"/>
      <c r="DD77" s="958"/>
      <c r="DE77" s="958"/>
      <c r="DF77" s="959"/>
      <c r="DG77" s="957"/>
      <c r="DH77" s="958"/>
      <c r="DI77" s="958"/>
      <c r="DJ77" s="958"/>
      <c r="DK77" s="959"/>
      <c r="DL77" s="957"/>
      <c r="DM77" s="958"/>
      <c r="DN77" s="958"/>
      <c r="DO77" s="958"/>
      <c r="DP77" s="959"/>
      <c r="DQ77" s="957"/>
      <c r="DR77" s="958"/>
      <c r="DS77" s="958"/>
      <c r="DT77" s="958"/>
      <c r="DU77" s="959"/>
      <c r="DV77" s="945"/>
      <c r="DW77" s="946"/>
      <c r="DX77" s="946"/>
      <c r="DY77" s="946"/>
      <c r="DZ77" s="947"/>
      <c r="EA77" s="230"/>
    </row>
    <row r="78" spans="1:131" ht="26.25" customHeight="1" x14ac:dyDescent="0.2">
      <c r="A78" s="238">
        <v>11</v>
      </c>
      <c r="B78" s="975"/>
      <c r="C78" s="976"/>
      <c r="D78" s="976"/>
      <c r="E78" s="976"/>
      <c r="F78" s="976"/>
      <c r="G78" s="976"/>
      <c r="H78" s="976"/>
      <c r="I78" s="976"/>
      <c r="J78" s="976"/>
      <c r="K78" s="976"/>
      <c r="L78" s="976"/>
      <c r="M78" s="976"/>
      <c r="N78" s="976"/>
      <c r="O78" s="976"/>
      <c r="P78" s="977"/>
      <c r="Q78" s="978"/>
      <c r="R78" s="972"/>
      <c r="S78" s="972"/>
      <c r="T78" s="972"/>
      <c r="U78" s="972"/>
      <c r="V78" s="972"/>
      <c r="W78" s="972"/>
      <c r="X78" s="972"/>
      <c r="Y78" s="972"/>
      <c r="Z78" s="972"/>
      <c r="AA78" s="972"/>
      <c r="AB78" s="972"/>
      <c r="AC78" s="972"/>
      <c r="AD78" s="972"/>
      <c r="AE78" s="972"/>
      <c r="AF78" s="972"/>
      <c r="AG78" s="972"/>
      <c r="AH78" s="972"/>
      <c r="AI78" s="972"/>
      <c r="AJ78" s="972"/>
      <c r="AK78" s="972"/>
      <c r="AL78" s="972"/>
      <c r="AM78" s="972"/>
      <c r="AN78" s="972"/>
      <c r="AO78" s="972"/>
      <c r="AP78" s="972"/>
      <c r="AQ78" s="972"/>
      <c r="AR78" s="972"/>
      <c r="AS78" s="972"/>
      <c r="AT78" s="972"/>
      <c r="AU78" s="972"/>
      <c r="AV78" s="972"/>
      <c r="AW78" s="972"/>
      <c r="AX78" s="972"/>
      <c r="AY78" s="972"/>
      <c r="AZ78" s="973"/>
      <c r="BA78" s="973"/>
      <c r="BB78" s="973"/>
      <c r="BC78" s="973"/>
      <c r="BD78" s="974"/>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6"/>
      <c r="CH78" s="957"/>
      <c r="CI78" s="958"/>
      <c r="CJ78" s="958"/>
      <c r="CK78" s="958"/>
      <c r="CL78" s="959"/>
      <c r="CM78" s="957"/>
      <c r="CN78" s="958"/>
      <c r="CO78" s="958"/>
      <c r="CP78" s="958"/>
      <c r="CQ78" s="959"/>
      <c r="CR78" s="957"/>
      <c r="CS78" s="958"/>
      <c r="CT78" s="958"/>
      <c r="CU78" s="958"/>
      <c r="CV78" s="959"/>
      <c r="CW78" s="957"/>
      <c r="CX78" s="958"/>
      <c r="CY78" s="958"/>
      <c r="CZ78" s="958"/>
      <c r="DA78" s="959"/>
      <c r="DB78" s="957"/>
      <c r="DC78" s="958"/>
      <c r="DD78" s="958"/>
      <c r="DE78" s="958"/>
      <c r="DF78" s="959"/>
      <c r="DG78" s="957"/>
      <c r="DH78" s="958"/>
      <c r="DI78" s="958"/>
      <c r="DJ78" s="958"/>
      <c r="DK78" s="959"/>
      <c r="DL78" s="957"/>
      <c r="DM78" s="958"/>
      <c r="DN78" s="958"/>
      <c r="DO78" s="958"/>
      <c r="DP78" s="959"/>
      <c r="DQ78" s="957"/>
      <c r="DR78" s="958"/>
      <c r="DS78" s="958"/>
      <c r="DT78" s="958"/>
      <c r="DU78" s="959"/>
      <c r="DV78" s="945"/>
      <c r="DW78" s="946"/>
      <c r="DX78" s="946"/>
      <c r="DY78" s="946"/>
      <c r="DZ78" s="947"/>
      <c r="EA78" s="230"/>
    </row>
    <row r="79" spans="1:131" ht="26.25" customHeight="1" x14ac:dyDescent="0.2">
      <c r="A79" s="238">
        <v>12</v>
      </c>
      <c r="B79" s="975"/>
      <c r="C79" s="976"/>
      <c r="D79" s="976"/>
      <c r="E79" s="976"/>
      <c r="F79" s="976"/>
      <c r="G79" s="976"/>
      <c r="H79" s="976"/>
      <c r="I79" s="976"/>
      <c r="J79" s="976"/>
      <c r="K79" s="976"/>
      <c r="L79" s="976"/>
      <c r="M79" s="976"/>
      <c r="N79" s="976"/>
      <c r="O79" s="976"/>
      <c r="P79" s="977"/>
      <c r="Q79" s="978"/>
      <c r="R79" s="972"/>
      <c r="S79" s="972"/>
      <c r="T79" s="972"/>
      <c r="U79" s="972"/>
      <c r="V79" s="972"/>
      <c r="W79" s="972"/>
      <c r="X79" s="972"/>
      <c r="Y79" s="972"/>
      <c r="Z79" s="972"/>
      <c r="AA79" s="972"/>
      <c r="AB79" s="972"/>
      <c r="AC79" s="972"/>
      <c r="AD79" s="972"/>
      <c r="AE79" s="972"/>
      <c r="AF79" s="972"/>
      <c r="AG79" s="972"/>
      <c r="AH79" s="972"/>
      <c r="AI79" s="972"/>
      <c r="AJ79" s="972"/>
      <c r="AK79" s="972"/>
      <c r="AL79" s="972"/>
      <c r="AM79" s="972"/>
      <c r="AN79" s="972"/>
      <c r="AO79" s="972"/>
      <c r="AP79" s="972"/>
      <c r="AQ79" s="972"/>
      <c r="AR79" s="972"/>
      <c r="AS79" s="972"/>
      <c r="AT79" s="972"/>
      <c r="AU79" s="972"/>
      <c r="AV79" s="972"/>
      <c r="AW79" s="972"/>
      <c r="AX79" s="972"/>
      <c r="AY79" s="972"/>
      <c r="AZ79" s="973"/>
      <c r="BA79" s="973"/>
      <c r="BB79" s="973"/>
      <c r="BC79" s="973"/>
      <c r="BD79" s="974"/>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6"/>
      <c r="CH79" s="957"/>
      <c r="CI79" s="958"/>
      <c r="CJ79" s="958"/>
      <c r="CK79" s="958"/>
      <c r="CL79" s="959"/>
      <c r="CM79" s="957"/>
      <c r="CN79" s="958"/>
      <c r="CO79" s="958"/>
      <c r="CP79" s="958"/>
      <c r="CQ79" s="959"/>
      <c r="CR79" s="957"/>
      <c r="CS79" s="958"/>
      <c r="CT79" s="958"/>
      <c r="CU79" s="958"/>
      <c r="CV79" s="959"/>
      <c r="CW79" s="957"/>
      <c r="CX79" s="958"/>
      <c r="CY79" s="958"/>
      <c r="CZ79" s="958"/>
      <c r="DA79" s="959"/>
      <c r="DB79" s="957"/>
      <c r="DC79" s="958"/>
      <c r="DD79" s="958"/>
      <c r="DE79" s="958"/>
      <c r="DF79" s="959"/>
      <c r="DG79" s="957"/>
      <c r="DH79" s="958"/>
      <c r="DI79" s="958"/>
      <c r="DJ79" s="958"/>
      <c r="DK79" s="959"/>
      <c r="DL79" s="957"/>
      <c r="DM79" s="958"/>
      <c r="DN79" s="958"/>
      <c r="DO79" s="958"/>
      <c r="DP79" s="959"/>
      <c r="DQ79" s="957"/>
      <c r="DR79" s="958"/>
      <c r="DS79" s="958"/>
      <c r="DT79" s="958"/>
      <c r="DU79" s="959"/>
      <c r="DV79" s="945"/>
      <c r="DW79" s="946"/>
      <c r="DX79" s="946"/>
      <c r="DY79" s="946"/>
      <c r="DZ79" s="947"/>
      <c r="EA79" s="230"/>
    </row>
    <row r="80" spans="1:131" ht="26.25" customHeight="1" x14ac:dyDescent="0.2">
      <c r="A80" s="238">
        <v>13</v>
      </c>
      <c r="B80" s="975"/>
      <c r="C80" s="976"/>
      <c r="D80" s="976"/>
      <c r="E80" s="976"/>
      <c r="F80" s="976"/>
      <c r="G80" s="976"/>
      <c r="H80" s="976"/>
      <c r="I80" s="976"/>
      <c r="J80" s="976"/>
      <c r="K80" s="976"/>
      <c r="L80" s="976"/>
      <c r="M80" s="976"/>
      <c r="N80" s="976"/>
      <c r="O80" s="976"/>
      <c r="P80" s="977"/>
      <c r="Q80" s="978"/>
      <c r="R80" s="972"/>
      <c r="S80" s="972"/>
      <c r="T80" s="972"/>
      <c r="U80" s="972"/>
      <c r="V80" s="972"/>
      <c r="W80" s="972"/>
      <c r="X80" s="972"/>
      <c r="Y80" s="972"/>
      <c r="Z80" s="972"/>
      <c r="AA80" s="972"/>
      <c r="AB80" s="972"/>
      <c r="AC80" s="972"/>
      <c r="AD80" s="972"/>
      <c r="AE80" s="972"/>
      <c r="AF80" s="972"/>
      <c r="AG80" s="972"/>
      <c r="AH80" s="972"/>
      <c r="AI80" s="972"/>
      <c r="AJ80" s="972"/>
      <c r="AK80" s="972"/>
      <c r="AL80" s="972"/>
      <c r="AM80" s="972"/>
      <c r="AN80" s="972"/>
      <c r="AO80" s="972"/>
      <c r="AP80" s="972"/>
      <c r="AQ80" s="972"/>
      <c r="AR80" s="972"/>
      <c r="AS80" s="972"/>
      <c r="AT80" s="972"/>
      <c r="AU80" s="972"/>
      <c r="AV80" s="972"/>
      <c r="AW80" s="972"/>
      <c r="AX80" s="972"/>
      <c r="AY80" s="972"/>
      <c r="AZ80" s="973"/>
      <c r="BA80" s="973"/>
      <c r="BB80" s="973"/>
      <c r="BC80" s="973"/>
      <c r="BD80" s="974"/>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6"/>
      <c r="CH80" s="957"/>
      <c r="CI80" s="958"/>
      <c r="CJ80" s="958"/>
      <c r="CK80" s="958"/>
      <c r="CL80" s="959"/>
      <c r="CM80" s="957"/>
      <c r="CN80" s="958"/>
      <c r="CO80" s="958"/>
      <c r="CP80" s="958"/>
      <c r="CQ80" s="959"/>
      <c r="CR80" s="957"/>
      <c r="CS80" s="958"/>
      <c r="CT80" s="958"/>
      <c r="CU80" s="958"/>
      <c r="CV80" s="959"/>
      <c r="CW80" s="957"/>
      <c r="CX80" s="958"/>
      <c r="CY80" s="958"/>
      <c r="CZ80" s="958"/>
      <c r="DA80" s="959"/>
      <c r="DB80" s="957"/>
      <c r="DC80" s="958"/>
      <c r="DD80" s="958"/>
      <c r="DE80" s="958"/>
      <c r="DF80" s="959"/>
      <c r="DG80" s="957"/>
      <c r="DH80" s="958"/>
      <c r="DI80" s="958"/>
      <c r="DJ80" s="958"/>
      <c r="DK80" s="959"/>
      <c r="DL80" s="957"/>
      <c r="DM80" s="958"/>
      <c r="DN80" s="958"/>
      <c r="DO80" s="958"/>
      <c r="DP80" s="959"/>
      <c r="DQ80" s="957"/>
      <c r="DR80" s="958"/>
      <c r="DS80" s="958"/>
      <c r="DT80" s="958"/>
      <c r="DU80" s="959"/>
      <c r="DV80" s="945"/>
      <c r="DW80" s="946"/>
      <c r="DX80" s="946"/>
      <c r="DY80" s="946"/>
      <c r="DZ80" s="947"/>
      <c r="EA80" s="230"/>
    </row>
    <row r="81" spans="1:131" ht="26.25" customHeight="1" x14ac:dyDescent="0.2">
      <c r="A81" s="238">
        <v>14</v>
      </c>
      <c r="B81" s="975"/>
      <c r="C81" s="976"/>
      <c r="D81" s="976"/>
      <c r="E81" s="976"/>
      <c r="F81" s="976"/>
      <c r="G81" s="976"/>
      <c r="H81" s="976"/>
      <c r="I81" s="976"/>
      <c r="J81" s="976"/>
      <c r="K81" s="976"/>
      <c r="L81" s="976"/>
      <c r="M81" s="976"/>
      <c r="N81" s="976"/>
      <c r="O81" s="976"/>
      <c r="P81" s="977"/>
      <c r="Q81" s="978"/>
      <c r="R81" s="972"/>
      <c r="S81" s="972"/>
      <c r="T81" s="972"/>
      <c r="U81" s="972"/>
      <c r="V81" s="972"/>
      <c r="W81" s="972"/>
      <c r="X81" s="972"/>
      <c r="Y81" s="972"/>
      <c r="Z81" s="972"/>
      <c r="AA81" s="972"/>
      <c r="AB81" s="972"/>
      <c r="AC81" s="972"/>
      <c r="AD81" s="972"/>
      <c r="AE81" s="972"/>
      <c r="AF81" s="972"/>
      <c r="AG81" s="972"/>
      <c r="AH81" s="972"/>
      <c r="AI81" s="972"/>
      <c r="AJ81" s="972"/>
      <c r="AK81" s="972"/>
      <c r="AL81" s="972"/>
      <c r="AM81" s="972"/>
      <c r="AN81" s="972"/>
      <c r="AO81" s="972"/>
      <c r="AP81" s="972"/>
      <c r="AQ81" s="972"/>
      <c r="AR81" s="972"/>
      <c r="AS81" s="972"/>
      <c r="AT81" s="972"/>
      <c r="AU81" s="972"/>
      <c r="AV81" s="972"/>
      <c r="AW81" s="972"/>
      <c r="AX81" s="972"/>
      <c r="AY81" s="972"/>
      <c r="AZ81" s="973"/>
      <c r="BA81" s="973"/>
      <c r="BB81" s="973"/>
      <c r="BC81" s="973"/>
      <c r="BD81" s="974"/>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6"/>
      <c r="CH81" s="957"/>
      <c r="CI81" s="958"/>
      <c r="CJ81" s="958"/>
      <c r="CK81" s="958"/>
      <c r="CL81" s="959"/>
      <c r="CM81" s="957"/>
      <c r="CN81" s="958"/>
      <c r="CO81" s="958"/>
      <c r="CP81" s="958"/>
      <c r="CQ81" s="959"/>
      <c r="CR81" s="957"/>
      <c r="CS81" s="958"/>
      <c r="CT81" s="958"/>
      <c r="CU81" s="958"/>
      <c r="CV81" s="959"/>
      <c r="CW81" s="957"/>
      <c r="CX81" s="958"/>
      <c r="CY81" s="958"/>
      <c r="CZ81" s="958"/>
      <c r="DA81" s="959"/>
      <c r="DB81" s="957"/>
      <c r="DC81" s="958"/>
      <c r="DD81" s="958"/>
      <c r="DE81" s="958"/>
      <c r="DF81" s="959"/>
      <c r="DG81" s="957"/>
      <c r="DH81" s="958"/>
      <c r="DI81" s="958"/>
      <c r="DJ81" s="958"/>
      <c r="DK81" s="959"/>
      <c r="DL81" s="957"/>
      <c r="DM81" s="958"/>
      <c r="DN81" s="958"/>
      <c r="DO81" s="958"/>
      <c r="DP81" s="959"/>
      <c r="DQ81" s="957"/>
      <c r="DR81" s="958"/>
      <c r="DS81" s="958"/>
      <c r="DT81" s="958"/>
      <c r="DU81" s="959"/>
      <c r="DV81" s="945"/>
      <c r="DW81" s="946"/>
      <c r="DX81" s="946"/>
      <c r="DY81" s="946"/>
      <c r="DZ81" s="947"/>
      <c r="EA81" s="230"/>
    </row>
    <row r="82" spans="1:131" ht="26.25" customHeight="1" x14ac:dyDescent="0.2">
      <c r="A82" s="238">
        <v>15</v>
      </c>
      <c r="B82" s="975"/>
      <c r="C82" s="976"/>
      <c r="D82" s="976"/>
      <c r="E82" s="976"/>
      <c r="F82" s="976"/>
      <c r="G82" s="976"/>
      <c r="H82" s="976"/>
      <c r="I82" s="976"/>
      <c r="J82" s="976"/>
      <c r="K82" s="976"/>
      <c r="L82" s="976"/>
      <c r="M82" s="976"/>
      <c r="N82" s="976"/>
      <c r="O82" s="976"/>
      <c r="P82" s="977"/>
      <c r="Q82" s="978"/>
      <c r="R82" s="972"/>
      <c r="S82" s="972"/>
      <c r="T82" s="972"/>
      <c r="U82" s="972"/>
      <c r="V82" s="972"/>
      <c r="W82" s="972"/>
      <c r="X82" s="972"/>
      <c r="Y82" s="972"/>
      <c r="Z82" s="972"/>
      <c r="AA82" s="972"/>
      <c r="AB82" s="972"/>
      <c r="AC82" s="972"/>
      <c r="AD82" s="972"/>
      <c r="AE82" s="972"/>
      <c r="AF82" s="972"/>
      <c r="AG82" s="972"/>
      <c r="AH82" s="972"/>
      <c r="AI82" s="972"/>
      <c r="AJ82" s="972"/>
      <c r="AK82" s="972"/>
      <c r="AL82" s="972"/>
      <c r="AM82" s="972"/>
      <c r="AN82" s="972"/>
      <c r="AO82" s="972"/>
      <c r="AP82" s="972"/>
      <c r="AQ82" s="972"/>
      <c r="AR82" s="972"/>
      <c r="AS82" s="972"/>
      <c r="AT82" s="972"/>
      <c r="AU82" s="972"/>
      <c r="AV82" s="972"/>
      <c r="AW82" s="972"/>
      <c r="AX82" s="972"/>
      <c r="AY82" s="972"/>
      <c r="AZ82" s="973"/>
      <c r="BA82" s="973"/>
      <c r="BB82" s="973"/>
      <c r="BC82" s="973"/>
      <c r="BD82" s="974"/>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6"/>
      <c r="CH82" s="957"/>
      <c r="CI82" s="958"/>
      <c r="CJ82" s="958"/>
      <c r="CK82" s="958"/>
      <c r="CL82" s="959"/>
      <c r="CM82" s="957"/>
      <c r="CN82" s="958"/>
      <c r="CO82" s="958"/>
      <c r="CP82" s="958"/>
      <c r="CQ82" s="959"/>
      <c r="CR82" s="957"/>
      <c r="CS82" s="958"/>
      <c r="CT82" s="958"/>
      <c r="CU82" s="958"/>
      <c r="CV82" s="959"/>
      <c r="CW82" s="957"/>
      <c r="CX82" s="958"/>
      <c r="CY82" s="958"/>
      <c r="CZ82" s="958"/>
      <c r="DA82" s="959"/>
      <c r="DB82" s="957"/>
      <c r="DC82" s="958"/>
      <c r="DD82" s="958"/>
      <c r="DE82" s="958"/>
      <c r="DF82" s="959"/>
      <c r="DG82" s="957"/>
      <c r="DH82" s="958"/>
      <c r="DI82" s="958"/>
      <c r="DJ82" s="958"/>
      <c r="DK82" s="959"/>
      <c r="DL82" s="957"/>
      <c r="DM82" s="958"/>
      <c r="DN82" s="958"/>
      <c r="DO82" s="958"/>
      <c r="DP82" s="959"/>
      <c r="DQ82" s="957"/>
      <c r="DR82" s="958"/>
      <c r="DS82" s="958"/>
      <c r="DT82" s="958"/>
      <c r="DU82" s="959"/>
      <c r="DV82" s="945"/>
      <c r="DW82" s="946"/>
      <c r="DX82" s="946"/>
      <c r="DY82" s="946"/>
      <c r="DZ82" s="947"/>
      <c r="EA82" s="230"/>
    </row>
    <row r="83" spans="1:131" ht="26.25" customHeight="1" x14ac:dyDescent="0.2">
      <c r="A83" s="238">
        <v>16</v>
      </c>
      <c r="B83" s="975"/>
      <c r="C83" s="976"/>
      <c r="D83" s="976"/>
      <c r="E83" s="976"/>
      <c r="F83" s="976"/>
      <c r="G83" s="976"/>
      <c r="H83" s="976"/>
      <c r="I83" s="976"/>
      <c r="J83" s="976"/>
      <c r="K83" s="976"/>
      <c r="L83" s="976"/>
      <c r="M83" s="976"/>
      <c r="N83" s="976"/>
      <c r="O83" s="976"/>
      <c r="P83" s="977"/>
      <c r="Q83" s="978"/>
      <c r="R83" s="972"/>
      <c r="S83" s="972"/>
      <c r="T83" s="972"/>
      <c r="U83" s="972"/>
      <c r="V83" s="972"/>
      <c r="W83" s="972"/>
      <c r="X83" s="972"/>
      <c r="Y83" s="972"/>
      <c r="Z83" s="972"/>
      <c r="AA83" s="972"/>
      <c r="AB83" s="972"/>
      <c r="AC83" s="972"/>
      <c r="AD83" s="972"/>
      <c r="AE83" s="972"/>
      <c r="AF83" s="972"/>
      <c r="AG83" s="972"/>
      <c r="AH83" s="972"/>
      <c r="AI83" s="972"/>
      <c r="AJ83" s="972"/>
      <c r="AK83" s="972"/>
      <c r="AL83" s="972"/>
      <c r="AM83" s="972"/>
      <c r="AN83" s="972"/>
      <c r="AO83" s="972"/>
      <c r="AP83" s="972"/>
      <c r="AQ83" s="972"/>
      <c r="AR83" s="972"/>
      <c r="AS83" s="972"/>
      <c r="AT83" s="972"/>
      <c r="AU83" s="972"/>
      <c r="AV83" s="972"/>
      <c r="AW83" s="972"/>
      <c r="AX83" s="972"/>
      <c r="AY83" s="972"/>
      <c r="AZ83" s="973"/>
      <c r="BA83" s="973"/>
      <c r="BB83" s="973"/>
      <c r="BC83" s="973"/>
      <c r="BD83" s="974"/>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6"/>
      <c r="CH83" s="957"/>
      <c r="CI83" s="958"/>
      <c r="CJ83" s="958"/>
      <c r="CK83" s="958"/>
      <c r="CL83" s="959"/>
      <c r="CM83" s="957"/>
      <c r="CN83" s="958"/>
      <c r="CO83" s="958"/>
      <c r="CP83" s="958"/>
      <c r="CQ83" s="959"/>
      <c r="CR83" s="957"/>
      <c r="CS83" s="958"/>
      <c r="CT83" s="958"/>
      <c r="CU83" s="958"/>
      <c r="CV83" s="959"/>
      <c r="CW83" s="957"/>
      <c r="CX83" s="958"/>
      <c r="CY83" s="958"/>
      <c r="CZ83" s="958"/>
      <c r="DA83" s="959"/>
      <c r="DB83" s="957"/>
      <c r="DC83" s="958"/>
      <c r="DD83" s="958"/>
      <c r="DE83" s="958"/>
      <c r="DF83" s="959"/>
      <c r="DG83" s="957"/>
      <c r="DH83" s="958"/>
      <c r="DI83" s="958"/>
      <c r="DJ83" s="958"/>
      <c r="DK83" s="959"/>
      <c r="DL83" s="957"/>
      <c r="DM83" s="958"/>
      <c r="DN83" s="958"/>
      <c r="DO83" s="958"/>
      <c r="DP83" s="959"/>
      <c r="DQ83" s="957"/>
      <c r="DR83" s="958"/>
      <c r="DS83" s="958"/>
      <c r="DT83" s="958"/>
      <c r="DU83" s="959"/>
      <c r="DV83" s="945"/>
      <c r="DW83" s="946"/>
      <c r="DX83" s="946"/>
      <c r="DY83" s="946"/>
      <c r="DZ83" s="947"/>
      <c r="EA83" s="230"/>
    </row>
    <row r="84" spans="1:131" ht="26.25" customHeight="1" x14ac:dyDescent="0.2">
      <c r="A84" s="238">
        <v>17</v>
      </c>
      <c r="B84" s="975"/>
      <c r="C84" s="976"/>
      <c r="D84" s="976"/>
      <c r="E84" s="976"/>
      <c r="F84" s="976"/>
      <c r="G84" s="976"/>
      <c r="H84" s="976"/>
      <c r="I84" s="976"/>
      <c r="J84" s="976"/>
      <c r="K84" s="976"/>
      <c r="L84" s="976"/>
      <c r="M84" s="976"/>
      <c r="N84" s="976"/>
      <c r="O84" s="976"/>
      <c r="P84" s="977"/>
      <c r="Q84" s="978"/>
      <c r="R84" s="972"/>
      <c r="S84" s="972"/>
      <c r="T84" s="972"/>
      <c r="U84" s="972"/>
      <c r="V84" s="972"/>
      <c r="W84" s="972"/>
      <c r="X84" s="972"/>
      <c r="Y84" s="972"/>
      <c r="Z84" s="972"/>
      <c r="AA84" s="972"/>
      <c r="AB84" s="972"/>
      <c r="AC84" s="972"/>
      <c r="AD84" s="972"/>
      <c r="AE84" s="972"/>
      <c r="AF84" s="972"/>
      <c r="AG84" s="972"/>
      <c r="AH84" s="972"/>
      <c r="AI84" s="972"/>
      <c r="AJ84" s="972"/>
      <c r="AK84" s="972"/>
      <c r="AL84" s="972"/>
      <c r="AM84" s="972"/>
      <c r="AN84" s="972"/>
      <c r="AO84" s="972"/>
      <c r="AP84" s="972"/>
      <c r="AQ84" s="972"/>
      <c r="AR84" s="972"/>
      <c r="AS84" s="972"/>
      <c r="AT84" s="972"/>
      <c r="AU84" s="972"/>
      <c r="AV84" s="972"/>
      <c r="AW84" s="972"/>
      <c r="AX84" s="972"/>
      <c r="AY84" s="972"/>
      <c r="AZ84" s="973"/>
      <c r="BA84" s="973"/>
      <c r="BB84" s="973"/>
      <c r="BC84" s="973"/>
      <c r="BD84" s="974"/>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6"/>
      <c r="CH84" s="957"/>
      <c r="CI84" s="958"/>
      <c r="CJ84" s="958"/>
      <c r="CK84" s="958"/>
      <c r="CL84" s="959"/>
      <c r="CM84" s="957"/>
      <c r="CN84" s="958"/>
      <c r="CO84" s="958"/>
      <c r="CP84" s="958"/>
      <c r="CQ84" s="959"/>
      <c r="CR84" s="957"/>
      <c r="CS84" s="958"/>
      <c r="CT84" s="958"/>
      <c r="CU84" s="958"/>
      <c r="CV84" s="959"/>
      <c r="CW84" s="957"/>
      <c r="CX84" s="958"/>
      <c r="CY84" s="958"/>
      <c r="CZ84" s="958"/>
      <c r="DA84" s="959"/>
      <c r="DB84" s="957"/>
      <c r="DC84" s="958"/>
      <c r="DD84" s="958"/>
      <c r="DE84" s="958"/>
      <c r="DF84" s="959"/>
      <c r="DG84" s="957"/>
      <c r="DH84" s="958"/>
      <c r="DI84" s="958"/>
      <c r="DJ84" s="958"/>
      <c r="DK84" s="959"/>
      <c r="DL84" s="957"/>
      <c r="DM84" s="958"/>
      <c r="DN84" s="958"/>
      <c r="DO84" s="958"/>
      <c r="DP84" s="959"/>
      <c r="DQ84" s="957"/>
      <c r="DR84" s="958"/>
      <c r="DS84" s="958"/>
      <c r="DT84" s="958"/>
      <c r="DU84" s="959"/>
      <c r="DV84" s="945"/>
      <c r="DW84" s="946"/>
      <c r="DX84" s="946"/>
      <c r="DY84" s="946"/>
      <c r="DZ84" s="947"/>
      <c r="EA84" s="230"/>
    </row>
    <row r="85" spans="1:131" ht="26.25" customHeight="1" x14ac:dyDescent="0.2">
      <c r="A85" s="238">
        <v>18</v>
      </c>
      <c r="B85" s="975"/>
      <c r="C85" s="976"/>
      <c r="D85" s="976"/>
      <c r="E85" s="976"/>
      <c r="F85" s="976"/>
      <c r="G85" s="976"/>
      <c r="H85" s="976"/>
      <c r="I85" s="976"/>
      <c r="J85" s="976"/>
      <c r="K85" s="976"/>
      <c r="L85" s="976"/>
      <c r="M85" s="976"/>
      <c r="N85" s="976"/>
      <c r="O85" s="976"/>
      <c r="P85" s="977"/>
      <c r="Q85" s="978"/>
      <c r="R85" s="972"/>
      <c r="S85" s="972"/>
      <c r="T85" s="972"/>
      <c r="U85" s="972"/>
      <c r="V85" s="972"/>
      <c r="W85" s="972"/>
      <c r="X85" s="972"/>
      <c r="Y85" s="972"/>
      <c r="Z85" s="972"/>
      <c r="AA85" s="972"/>
      <c r="AB85" s="972"/>
      <c r="AC85" s="972"/>
      <c r="AD85" s="972"/>
      <c r="AE85" s="972"/>
      <c r="AF85" s="972"/>
      <c r="AG85" s="972"/>
      <c r="AH85" s="972"/>
      <c r="AI85" s="972"/>
      <c r="AJ85" s="972"/>
      <c r="AK85" s="972"/>
      <c r="AL85" s="972"/>
      <c r="AM85" s="972"/>
      <c r="AN85" s="972"/>
      <c r="AO85" s="972"/>
      <c r="AP85" s="972"/>
      <c r="AQ85" s="972"/>
      <c r="AR85" s="972"/>
      <c r="AS85" s="972"/>
      <c r="AT85" s="972"/>
      <c r="AU85" s="972"/>
      <c r="AV85" s="972"/>
      <c r="AW85" s="972"/>
      <c r="AX85" s="972"/>
      <c r="AY85" s="972"/>
      <c r="AZ85" s="973"/>
      <c r="BA85" s="973"/>
      <c r="BB85" s="973"/>
      <c r="BC85" s="973"/>
      <c r="BD85" s="974"/>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6"/>
      <c r="CH85" s="957"/>
      <c r="CI85" s="958"/>
      <c r="CJ85" s="958"/>
      <c r="CK85" s="958"/>
      <c r="CL85" s="959"/>
      <c r="CM85" s="957"/>
      <c r="CN85" s="958"/>
      <c r="CO85" s="958"/>
      <c r="CP85" s="958"/>
      <c r="CQ85" s="959"/>
      <c r="CR85" s="957"/>
      <c r="CS85" s="958"/>
      <c r="CT85" s="958"/>
      <c r="CU85" s="958"/>
      <c r="CV85" s="959"/>
      <c r="CW85" s="957"/>
      <c r="CX85" s="958"/>
      <c r="CY85" s="958"/>
      <c r="CZ85" s="958"/>
      <c r="DA85" s="959"/>
      <c r="DB85" s="957"/>
      <c r="DC85" s="958"/>
      <c r="DD85" s="958"/>
      <c r="DE85" s="958"/>
      <c r="DF85" s="959"/>
      <c r="DG85" s="957"/>
      <c r="DH85" s="958"/>
      <c r="DI85" s="958"/>
      <c r="DJ85" s="958"/>
      <c r="DK85" s="959"/>
      <c r="DL85" s="957"/>
      <c r="DM85" s="958"/>
      <c r="DN85" s="958"/>
      <c r="DO85" s="958"/>
      <c r="DP85" s="959"/>
      <c r="DQ85" s="957"/>
      <c r="DR85" s="958"/>
      <c r="DS85" s="958"/>
      <c r="DT85" s="958"/>
      <c r="DU85" s="959"/>
      <c r="DV85" s="945"/>
      <c r="DW85" s="946"/>
      <c r="DX85" s="946"/>
      <c r="DY85" s="946"/>
      <c r="DZ85" s="947"/>
      <c r="EA85" s="230"/>
    </row>
    <row r="86" spans="1:131" ht="26.25" customHeight="1" x14ac:dyDescent="0.2">
      <c r="A86" s="238">
        <v>19</v>
      </c>
      <c r="B86" s="975"/>
      <c r="C86" s="976"/>
      <c r="D86" s="976"/>
      <c r="E86" s="976"/>
      <c r="F86" s="976"/>
      <c r="G86" s="976"/>
      <c r="H86" s="976"/>
      <c r="I86" s="976"/>
      <c r="J86" s="976"/>
      <c r="K86" s="976"/>
      <c r="L86" s="976"/>
      <c r="M86" s="976"/>
      <c r="N86" s="976"/>
      <c r="O86" s="976"/>
      <c r="P86" s="977"/>
      <c r="Q86" s="978"/>
      <c r="R86" s="972"/>
      <c r="S86" s="972"/>
      <c r="T86" s="972"/>
      <c r="U86" s="972"/>
      <c r="V86" s="972"/>
      <c r="W86" s="972"/>
      <c r="X86" s="972"/>
      <c r="Y86" s="972"/>
      <c r="Z86" s="972"/>
      <c r="AA86" s="972"/>
      <c r="AB86" s="972"/>
      <c r="AC86" s="972"/>
      <c r="AD86" s="972"/>
      <c r="AE86" s="972"/>
      <c r="AF86" s="972"/>
      <c r="AG86" s="972"/>
      <c r="AH86" s="972"/>
      <c r="AI86" s="972"/>
      <c r="AJ86" s="972"/>
      <c r="AK86" s="972"/>
      <c r="AL86" s="972"/>
      <c r="AM86" s="972"/>
      <c r="AN86" s="972"/>
      <c r="AO86" s="972"/>
      <c r="AP86" s="972"/>
      <c r="AQ86" s="972"/>
      <c r="AR86" s="972"/>
      <c r="AS86" s="972"/>
      <c r="AT86" s="972"/>
      <c r="AU86" s="972"/>
      <c r="AV86" s="972"/>
      <c r="AW86" s="972"/>
      <c r="AX86" s="972"/>
      <c r="AY86" s="972"/>
      <c r="AZ86" s="973"/>
      <c r="BA86" s="973"/>
      <c r="BB86" s="973"/>
      <c r="BC86" s="973"/>
      <c r="BD86" s="974"/>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6"/>
      <c r="CH86" s="957"/>
      <c r="CI86" s="958"/>
      <c r="CJ86" s="958"/>
      <c r="CK86" s="958"/>
      <c r="CL86" s="959"/>
      <c r="CM86" s="957"/>
      <c r="CN86" s="958"/>
      <c r="CO86" s="958"/>
      <c r="CP86" s="958"/>
      <c r="CQ86" s="959"/>
      <c r="CR86" s="957"/>
      <c r="CS86" s="958"/>
      <c r="CT86" s="958"/>
      <c r="CU86" s="958"/>
      <c r="CV86" s="959"/>
      <c r="CW86" s="957"/>
      <c r="CX86" s="958"/>
      <c r="CY86" s="958"/>
      <c r="CZ86" s="958"/>
      <c r="DA86" s="959"/>
      <c r="DB86" s="957"/>
      <c r="DC86" s="958"/>
      <c r="DD86" s="958"/>
      <c r="DE86" s="958"/>
      <c r="DF86" s="959"/>
      <c r="DG86" s="957"/>
      <c r="DH86" s="958"/>
      <c r="DI86" s="958"/>
      <c r="DJ86" s="958"/>
      <c r="DK86" s="959"/>
      <c r="DL86" s="957"/>
      <c r="DM86" s="958"/>
      <c r="DN86" s="958"/>
      <c r="DO86" s="958"/>
      <c r="DP86" s="959"/>
      <c r="DQ86" s="957"/>
      <c r="DR86" s="958"/>
      <c r="DS86" s="958"/>
      <c r="DT86" s="958"/>
      <c r="DU86" s="959"/>
      <c r="DV86" s="945"/>
      <c r="DW86" s="946"/>
      <c r="DX86" s="946"/>
      <c r="DY86" s="946"/>
      <c r="DZ86" s="947"/>
      <c r="EA86" s="230"/>
    </row>
    <row r="87" spans="1:131" ht="26.25" customHeight="1" x14ac:dyDescent="0.2">
      <c r="A87" s="244">
        <v>20</v>
      </c>
      <c r="B87" s="965"/>
      <c r="C87" s="966"/>
      <c r="D87" s="966"/>
      <c r="E87" s="966"/>
      <c r="F87" s="966"/>
      <c r="G87" s="966"/>
      <c r="H87" s="966"/>
      <c r="I87" s="966"/>
      <c r="J87" s="966"/>
      <c r="K87" s="966"/>
      <c r="L87" s="966"/>
      <c r="M87" s="966"/>
      <c r="N87" s="966"/>
      <c r="O87" s="966"/>
      <c r="P87" s="967"/>
      <c r="Q87" s="968"/>
      <c r="R87" s="969"/>
      <c r="S87" s="969"/>
      <c r="T87" s="969"/>
      <c r="U87" s="969"/>
      <c r="V87" s="969"/>
      <c r="W87" s="969"/>
      <c r="X87" s="969"/>
      <c r="Y87" s="969"/>
      <c r="Z87" s="969"/>
      <c r="AA87" s="969"/>
      <c r="AB87" s="969"/>
      <c r="AC87" s="969"/>
      <c r="AD87" s="969"/>
      <c r="AE87" s="969"/>
      <c r="AF87" s="969"/>
      <c r="AG87" s="969"/>
      <c r="AH87" s="969"/>
      <c r="AI87" s="969"/>
      <c r="AJ87" s="969"/>
      <c r="AK87" s="969"/>
      <c r="AL87" s="969"/>
      <c r="AM87" s="969"/>
      <c r="AN87" s="969"/>
      <c r="AO87" s="969"/>
      <c r="AP87" s="969"/>
      <c r="AQ87" s="969"/>
      <c r="AR87" s="969"/>
      <c r="AS87" s="969"/>
      <c r="AT87" s="969"/>
      <c r="AU87" s="969"/>
      <c r="AV87" s="969"/>
      <c r="AW87" s="969"/>
      <c r="AX87" s="969"/>
      <c r="AY87" s="969"/>
      <c r="AZ87" s="970"/>
      <c r="BA87" s="970"/>
      <c r="BB87" s="970"/>
      <c r="BC87" s="970"/>
      <c r="BD87" s="971"/>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6"/>
      <c r="CH87" s="957"/>
      <c r="CI87" s="958"/>
      <c r="CJ87" s="958"/>
      <c r="CK87" s="958"/>
      <c r="CL87" s="959"/>
      <c r="CM87" s="957"/>
      <c r="CN87" s="958"/>
      <c r="CO87" s="958"/>
      <c r="CP87" s="958"/>
      <c r="CQ87" s="959"/>
      <c r="CR87" s="957"/>
      <c r="CS87" s="958"/>
      <c r="CT87" s="958"/>
      <c r="CU87" s="958"/>
      <c r="CV87" s="959"/>
      <c r="CW87" s="957"/>
      <c r="CX87" s="958"/>
      <c r="CY87" s="958"/>
      <c r="CZ87" s="958"/>
      <c r="DA87" s="959"/>
      <c r="DB87" s="957"/>
      <c r="DC87" s="958"/>
      <c r="DD87" s="958"/>
      <c r="DE87" s="958"/>
      <c r="DF87" s="959"/>
      <c r="DG87" s="957"/>
      <c r="DH87" s="958"/>
      <c r="DI87" s="958"/>
      <c r="DJ87" s="958"/>
      <c r="DK87" s="959"/>
      <c r="DL87" s="957"/>
      <c r="DM87" s="958"/>
      <c r="DN87" s="958"/>
      <c r="DO87" s="958"/>
      <c r="DP87" s="959"/>
      <c r="DQ87" s="957"/>
      <c r="DR87" s="958"/>
      <c r="DS87" s="958"/>
      <c r="DT87" s="958"/>
      <c r="DU87" s="959"/>
      <c r="DV87" s="945"/>
      <c r="DW87" s="946"/>
      <c r="DX87" s="946"/>
      <c r="DY87" s="946"/>
      <c r="DZ87" s="947"/>
      <c r="EA87" s="230"/>
    </row>
    <row r="88" spans="1:131" ht="26.25" customHeight="1" thickBot="1" x14ac:dyDescent="0.25">
      <c r="A88" s="240" t="s">
        <v>377</v>
      </c>
      <c r="B88" s="937" t="s">
        <v>402</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2">
        <f>IF(SUM(AF68:AJ87)=0,"-",SUM(AF68:AJ87))</f>
        <v>14</v>
      </c>
      <c r="AG88" s="952"/>
      <c r="AH88" s="952"/>
      <c r="AI88" s="952"/>
      <c r="AJ88" s="952"/>
      <c r="AK88" s="964"/>
      <c r="AL88" s="964"/>
      <c r="AM88" s="964"/>
      <c r="AN88" s="964"/>
      <c r="AO88" s="964"/>
      <c r="AP88" s="952">
        <f>IF(SUM(AP68:AT87)=0,"-",SUM(AP68:AT87))</f>
        <v>1078</v>
      </c>
      <c r="AQ88" s="952"/>
      <c r="AR88" s="952"/>
      <c r="AS88" s="952"/>
      <c r="AT88" s="952"/>
      <c r="AU88" s="952">
        <f>IF(SUM(AU68:AY87)=0,"-",SUM(AU68:AY87))</f>
        <v>161</v>
      </c>
      <c r="AV88" s="952"/>
      <c r="AW88" s="952"/>
      <c r="AX88" s="952"/>
      <c r="AY88" s="952"/>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6"/>
      <c r="CH88" s="957"/>
      <c r="CI88" s="958"/>
      <c r="CJ88" s="958"/>
      <c r="CK88" s="958"/>
      <c r="CL88" s="959"/>
      <c r="CM88" s="957"/>
      <c r="CN88" s="958"/>
      <c r="CO88" s="958"/>
      <c r="CP88" s="958"/>
      <c r="CQ88" s="959"/>
      <c r="CR88" s="957"/>
      <c r="CS88" s="958"/>
      <c r="CT88" s="958"/>
      <c r="CU88" s="958"/>
      <c r="CV88" s="959"/>
      <c r="CW88" s="957"/>
      <c r="CX88" s="958"/>
      <c r="CY88" s="958"/>
      <c r="CZ88" s="958"/>
      <c r="DA88" s="959"/>
      <c r="DB88" s="957"/>
      <c r="DC88" s="958"/>
      <c r="DD88" s="958"/>
      <c r="DE88" s="958"/>
      <c r="DF88" s="959"/>
      <c r="DG88" s="957"/>
      <c r="DH88" s="958"/>
      <c r="DI88" s="958"/>
      <c r="DJ88" s="958"/>
      <c r="DK88" s="959"/>
      <c r="DL88" s="957"/>
      <c r="DM88" s="958"/>
      <c r="DN88" s="958"/>
      <c r="DO88" s="958"/>
      <c r="DP88" s="959"/>
      <c r="DQ88" s="957"/>
      <c r="DR88" s="958"/>
      <c r="DS88" s="958"/>
      <c r="DT88" s="958"/>
      <c r="DU88" s="959"/>
      <c r="DV88" s="945"/>
      <c r="DW88" s="946"/>
      <c r="DX88" s="946"/>
      <c r="DY88" s="946"/>
      <c r="DZ88" s="947"/>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6"/>
      <c r="CH89" s="957"/>
      <c r="CI89" s="958"/>
      <c r="CJ89" s="958"/>
      <c r="CK89" s="958"/>
      <c r="CL89" s="959"/>
      <c r="CM89" s="957"/>
      <c r="CN89" s="958"/>
      <c r="CO89" s="958"/>
      <c r="CP89" s="958"/>
      <c r="CQ89" s="959"/>
      <c r="CR89" s="957"/>
      <c r="CS89" s="958"/>
      <c r="CT89" s="958"/>
      <c r="CU89" s="958"/>
      <c r="CV89" s="959"/>
      <c r="CW89" s="957"/>
      <c r="CX89" s="958"/>
      <c r="CY89" s="958"/>
      <c r="CZ89" s="958"/>
      <c r="DA89" s="959"/>
      <c r="DB89" s="957"/>
      <c r="DC89" s="958"/>
      <c r="DD89" s="958"/>
      <c r="DE89" s="958"/>
      <c r="DF89" s="959"/>
      <c r="DG89" s="957"/>
      <c r="DH89" s="958"/>
      <c r="DI89" s="958"/>
      <c r="DJ89" s="958"/>
      <c r="DK89" s="959"/>
      <c r="DL89" s="957"/>
      <c r="DM89" s="958"/>
      <c r="DN89" s="958"/>
      <c r="DO89" s="958"/>
      <c r="DP89" s="959"/>
      <c r="DQ89" s="957"/>
      <c r="DR89" s="958"/>
      <c r="DS89" s="958"/>
      <c r="DT89" s="958"/>
      <c r="DU89" s="959"/>
      <c r="DV89" s="945"/>
      <c r="DW89" s="946"/>
      <c r="DX89" s="946"/>
      <c r="DY89" s="946"/>
      <c r="DZ89" s="947"/>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6"/>
      <c r="CH90" s="957"/>
      <c r="CI90" s="958"/>
      <c r="CJ90" s="958"/>
      <c r="CK90" s="958"/>
      <c r="CL90" s="959"/>
      <c r="CM90" s="957"/>
      <c r="CN90" s="958"/>
      <c r="CO90" s="958"/>
      <c r="CP90" s="958"/>
      <c r="CQ90" s="959"/>
      <c r="CR90" s="957"/>
      <c r="CS90" s="958"/>
      <c r="CT90" s="958"/>
      <c r="CU90" s="958"/>
      <c r="CV90" s="959"/>
      <c r="CW90" s="957"/>
      <c r="CX90" s="958"/>
      <c r="CY90" s="958"/>
      <c r="CZ90" s="958"/>
      <c r="DA90" s="959"/>
      <c r="DB90" s="957"/>
      <c r="DC90" s="958"/>
      <c r="DD90" s="958"/>
      <c r="DE90" s="958"/>
      <c r="DF90" s="959"/>
      <c r="DG90" s="957"/>
      <c r="DH90" s="958"/>
      <c r="DI90" s="958"/>
      <c r="DJ90" s="958"/>
      <c r="DK90" s="959"/>
      <c r="DL90" s="957"/>
      <c r="DM90" s="958"/>
      <c r="DN90" s="958"/>
      <c r="DO90" s="958"/>
      <c r="DP90" s="959"/>
      <c r="DQ90" s="957"/>
      <c r="DR90" s="958"/>
      <c r="DS90" s="958"/>
      <c r="DT90" s="958"/>
      <c r="DU90" s="959"/>
      <c r="DV90" s="945"/>
      <c r="DW90" s="946"/>
      <c r="DX90" s="946"/>
      <c r="DY90" s="946"/>
      <c r="DZ90" s="947"/>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6"/>
      <c r="CH91" s="957"/>
      <c r="CI91" s="958"/>
      <c r="CJ91" s="958"/>
      <c r="CK91" s="958"/>
      <c r="CL91" s="959"/>
      <c r="CM91" s="957"/>
      <c r="CN91" s="958"/>
      <c r="CO91" s="958"/>
      <c r="CP91" s="958"/>
      <c r="CQ91" s="959"/>
      <c r="CR91" s="957"/>
      <c r="CS91" s="958"/>
      <c r="CT91" s="958"/>
      <c r="CU91" s="958"/>
      <c r="CV91" s="959"/>
      <c r="CW91" s="957"/>
      <c r="CX91" s="958"/>
      <c r="CY91" s="958"/>
      <c r="CZ91" s="958"/>
      <c r="DA91" s="959"/>
      <c r="DB91" s="957"/>
      <c r="DC91" s="958"/>
      <c r="DD91" s="958"/>
      <c r="DE91" s="958"/>
      <c r="DF91" s="959"/>
      <c r="DG91" s="957"/>
      <c r="DH91" s="958"/>
      <c r="DI91" s="958"/>
      <c r="DJ91" s="958"/>
      <c r="DK91" s="959"/>
      <c r="DL91" s="957"/>
      <c r="DM91" s="958"/>
      <c r="DN91" s="958"/>
      <c r="DO91" s="958"/>
      <c r="DP91" s="959"/>
      <c r="DQ91" s="957"/>
      <c r="DR91" s="958"/>
      <c r="DS91" s="958"/>
      <c r="DT91" s="958"/>
      <c r="DU91" s="959"/>
      <c r="DV91" s="945"/>
      <c r="DW91" s="946"/>
      <c r="DX91" s="946"/>
      <c r="DY91" s="946"/>
      <c r="DZ91" s="947"/>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6"/>
      <c r="CH92" s="957"/>
      <c r="CI92" s="958"/>
      <c r="CJ92" s="958"/>
      <c r="CK92" s="958"/>
      <c r="CL92" s="959"/>
      <c r="CM92" s="957"/>
      <c r="CN92" s="958"/>
      <c r="CO92" s="958"/>
      <c r="CP92" s="958"/>
      <c r="CQ92" s="959"/>
      <c r="CR92" s="957"/>
      <c r="CS92" s="958"/>
      <c r="CT92" s="958"/>
      <c r="CU92" s="958"/>
      <c r="CV92" s="959"/>
      <c r="CW92" s="957"/>
      <c r="CX92" s="958"/>
      <c r="CY92" s="958"/>
      <c r="CZ92" s="958"/>
      <c r="DA92" s="959"/>
      <c r="DB92" s="957"/>
      <c r="DC92" s="958"/>
      <c r="DD92" s="958"/>
      <c r="DE92" s="958"/>
      <c r="DF92" s="959"/>
      <c r="DG92" s="957"/>
      <c r="DH92" s="958"/>
      <c r="DI92" s="958"/>
      <c r="DJ92" s="958"/>
      <c r="DK92" s="959"/>
      <c r="DL92" s="957"/>
      <c r="DM92" s="958"/>
      <c r="DN92" s="958"/>
      <c r="DO92" s="958"/>
      <c r="DP92" s="959"/>
      <c r="DQ92" s="957"/>
      <c r="DR92" s="958"/>
      <c r="DS92" s="958"/>
      <c r="DT92" s="958"/>
      <c r="DU92" s="959"/>
      <c r="DV92" s="945"/>
      <c r="DW92" s="946"/>
      <c r="DX92" s="946"/>
      <c r="DY92" s="946"/>
      <c r="DZ92" s="947"/>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6"/>
      <c r="CH93" s="957"/>
      <c r="CI93" s="958"/>
      <c r="CJ93" s="958"/>
      <c r="CK93" s="958"/>
      <c r="CL93" s="959"/>
      <c r="CM93" s="957"/>
      <c r="CN93" s="958"/>
      <c r="CO93" s="958"/>
      <c r="CP93" s="958"/>
      <c r="CQ93" s="959"/>
      <c r="CR93" s="957"/>
      <c r="CS93" s="958"/>
      <c r="CT93" s="958"/>
      <c r="CU93" s="958"/>
      <c r="CV93" s="959"/>
      <c r="CW93" s="957"/>
      <c r="CX93" s="958"/>
      <c r="CY93" s="958"/>
      <c r="CZ93" s="958"/>
      <c r="DA93" s="959"/>
      <c r="DB93" s="957"/>
      <c r="DC93" s="958"/>
      <c r="DD93" s="958"/>
      <c r="DE93" s="958"/>
      <c r="DF93" s="959"/>
      <c r="DG93" s="957"/>
      <c r="DH93" s="958"/>
      <c r="DI93" s="958"/>
      <c r="DJ93" s="958"/>
      <c r="DK93" s="959"/>
      <c r="DL93" s="957"/>
      <c r="DM93" s="958"/>
      <c r="DN93" s="958"/>
      <c r="DO93" s="958"/>
      <c r="DP93" s="959"/>
      <c r="DQ93" s="957"/>
      <c r="DR93" s="958"/>
      <c r="DS93" s="958"/>
      <c r="DT93" s="958"/>
      <c r="DU93" s="959"/>
      <c r="DV93" s="945"/>
      <c r="DW93" s="946"/>
      <c r="DX93" s="946"/>
      <c r="DY93" s="946"/>
      <c r="DZ93" s="947"/>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6"/>
      <c r="CH94" s="957"/>
      <c r="CI94" s="958"/>
      <c r="CJ94" s="958"/>
      <c r="CK94" s="958"/>
      <c r="CL94" s="959"/>
      <c r="CM94" s="957"/>
      <c r="CN94" s="958"/>
      <c r="CO94" s="958"/>
      <c r="CP94" s="958"/>
      <c r="CQ94" s="959"/>
      <c r="CR94" s="957"/>
      <c r="CS94" s="958"/>
      <c r="CT94" s="958"/>
      <c r="CU94" s="958"/>
      <c r="CV94" s="959"/>
      <c r="CW94" s="957"/>
      <c r="CX94" s="958"/>
      <c r="CY94" s="958"/>
      <c r="CZ94" s="958"/>
      <c r="DA94" s="959"/>
      <c r="DB94" s="957"/>
      <c r="DC94" s="958"/>
      <c r="DD94" s="958"/>
      <c r="DE94" s="958"/>
      <c r="DF94" s="959"/>
      <c r="DG94" s="957"/>
      <c r="DH94" s="958"/>
      <c r="DI94" s="958"/>
      <c r="DJ94" s="958"/>
      <c r="DK94" s="959"/>
      <c r="DL94" s="957"/>
      <c r="DM94" s="958"/>
      <c r="DN94" s="958"/>
      <c r="DO94" s="958"/>
      <c r="DP94" s="959"/>
      <c r="DQ94" s="957"/>
      <c r="DR94" s="958"/>
      <c r="DS94" s="958"/>
      <c r="DT94" s="958"/>
      <c r="DU94" s="959"/>
      <c r="DV94" s="945"/>
      <c r="DW94" s="946"/>
      <c r="DX94" s="946"/>
      <c r="DY94" s="946"/>
      <c r="DZ94" s="947"/>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6"/>
      <c r="CH95" s="957"/>
      <c r="CI95" s="958"/>
      <c r="CJ95" s="958"/>
      <c r="CK95" s="958"/>
      <c r="CL95" s="959"/>
      <c r="CM95" s="957"/>
      <c r="CN95" s="958"/>
      <c r="CO95" s="958"/>
      <c r="CP95" s="958"/>
      <c r="CQ95" s="959"/>
      <c r="CR95" s="957"/>
      <c r="CS95" s="958"/>
      <c r="CT95" s="958"/>
      <c r="CU95" s="958"/>
      <c r="CV95" s="959"/>
      <c r="CW95" s="957"/>
      <c r="CX95" s="958"/>
      <c r="CY95" s="958"/>
      <c r="CZ95" s="958"/>
      <c r="DA95" s="959"/>
      <c r="DB95" s="957"/>
      <c r="DC95" s="958"/>
      <c r="DD95" s="958"/>
      <c r="DE95" s="958"/>
      <c r="DF95" s="959"/>
      <c r="DG95" s="957"/>
      <c r="DH95" s="958"/>
      <c r="DI95" s="958"/>
      <c r="DJ95" s="958"/>
      <c r="DK95" s="959"/>
      <c r="DL95" s="957"/>
      <c r="DM95" s="958"/>
      <c r="DN95" s="958"/>
      <c r="DO95" s="958"/>
      <c r="DP95" s="959"/>
      <c r="DQ95" s="957"/>
      <c r="DR95" s="958"/>
      <c r="DS95" s="958"/>
      <c r="DT95" s="958"/>
      <c r="DU95" s="959"/>
      <c r="DV95" s="945"/>
      <c r="DW95" s="946"/>
      <c r="DX95" s="946"/>
      <c r="DY95" s="946"/>
      <c r="DZ95" s="947"/>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6"/>
      <c r="CH96" s="957"/>
      <c r="CI96" s="958"/>
      <c r="CJ96" s="958"/>
      <c r="CK96" s="958"/>
      <c r="CL96" s="959"/>
      <c r="CM96" s="957"/>
      <c r="CN96" s="958"/>
      <c r="CO96" s="958"/>
      <c r="CP96" s="958"/>
      <c r="CQ96" s="959"/>
      <c r="CR96" s="957"/>
      <c r="CS96" s="958"/>
      <c r="CT96" s="958"/>
      <c r="CU96" s="958"/>
      <c r="CV96" s="959"/>
      <c r="CW96" s="957"/>
      <c r="CX96" s="958"/>
      <c r="CY96" s="958"/>
      <c r="CZ96" s="958"/>
      <c r="DA96" s="959"/>
      <c r="DB96" s="957"/>
      <c r="DC96" s="958"/>
      <c r="DD96" s="958"/>
      <c r="DE96" s="958"/>
      <c r="DF96" s="959"/>
      <c r="DG96" s="957"/>
      <c r="DH96" s="958"/>
      <c r="DI96" s="958"/>
      <c r="DJ96" s="958"/>
      <c r="DK96" s="959"/>
      <c r="DL96" s="957"/>
      <c r="DM96" s="958"/>
      <c r="DN96" s="958"/>
      <c r="DO96" s="958"/>
      <c r="DP96" s="959"/>
      <c r="DQ96" s="957"/>
      <c r="DR96" s="958"/>
      <c r="DS96" s="958"/>
      <c r="DT96" s="958"/>
      <c r="DU96" s="959"/>
      <c r="DV96" s="945"/>
      <c r="DW96" s="946"/>
      <c r="DX96" s="946"/>
      <c r="DY96" s="946"/>
      <c r="DZ96" s="947"/>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6"/>
      <c r="CH97" s="957"/>
      <c r="CI97" s="958"/>
      <c r="CJ97" s="958"/>
      <c r="CK97" s="958"/>
      <c r="CL97" s="959"/>
      <c r="CM97" s="957"/>
      <c r="CN97" s="958"/>
      <c r="CO97" s="958"/>
      <c r="CP97" s="958"/>
      <c r="CQ97" s="959"/>
      <c r="CR97" s="957"/>
      <c r="CS97" s="958"/>
      <c r="CT97" s="958"/>
      <c r="CU97" s="958"/>
      <c r="CV97" s="959"/>
      <c r="CW97" s="957"/>
      <c r="CX97" s="958"/>
      <c r="CY97" s="958"/>
      <c r="CZ97" s="958"/>
      <c r="DA97" s="959"/>
      <c r="DB97" s="957"/>
      <c r="DC97" s="958"/>
      <c r="DD97" s="958"/>
      <c r="DE97" s="958"/>
      <c r="DF97" s="959"/>
      <c r="DG97" s="957"/>
      <c r="DH97" s="958"/>
      <c r="DI97" s="958"/>
      <c r="DJ97" s="958"/>
      <c r="DK97" s="959"/>
      <c r="DL97" s="957"/>
      <c r="DM97" s="958"/>
      <c r="DN97" s="958"/>
      <c r="DO97" s="958"/>
      <c r="DP97" s="959"/>
      <c r="DQ97" s="957"/>
      <c r="DR97" s="958"/>
      <c r="DS97" s="958"/>
      <c r="DT97" s="958"/>
      <c r="DU97" s="959"/>
      <c r="DV97" s="945"/>
      <c r="DW97" s="946"/>
      <c r="DX97" s="946"/>
      <c r="DY97" s="946"/>
      <c r="DZ97" s="947"/>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6"/>
      <c r="CH98" s="957"/>
      <c r="CI98" s="958"/>
      <c r="CJ98" s="958"/>
      <c r="CK98" s="958"/>
      <c r="CL98" s="959"/>
      <c r="CM98" s="957"/>
      <c r="CN98" s="958"/>
      <c r="CO98" s="958"/>
      <c r="CP98" s="958"/>
      <c r="CQ98" s="959"/>
      <c r="CR98" s="957"/>
      <c r="CS98" s="958"/>
      <c r="CT98" s="958"/>
      <c r="CU98" s="958"/>
      <c r="CV98" s="959"/>
      <c r="CW98" s="957"/>
      <c r="CX98" s="958"/>
      <c r="CY98" s="958"/>
      <c r="CZ98" s="958"/>
      <c r="DA98" s="959"/>
      <c r="DB98" s="957"/>
      <c r="DC98" s="958"/>
      <c r="DD98" s="958"/>
      <c r="DE98" s="958"/>
      <c r="DF98" s="959"/>
      <c r="DG98" s="957"/>
      <c r="DH98" s="958"/>
      <c r="DI98" s="958"/>
      <c r="DJ98" s="958"/>
      <c r="DK98" s="959"/>
      <c r="DL98" s="957"/>
      <c r="DM98" s="958"/>
      <c r="DN98" s="958"/>
      <c r="DO98" s="958"/>
      <c r="DP98" s="959"/>
      <c r="DQ98" s="957"/>
      <c r="DR98" s="958"/>
      <c r="DS98" s="958"/>
      <c r="DT98" s="958"/>
      <c r="DU98" s="959"/>
      <c r="DV98" s="945"/>
      <c r="DW98" s="946"/>
      <c r="DX98" s="946"/>
      <c r="DY98" s="946"/>
      <c r="DZ98" s="947"/>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6"/>
      <c r="CH99" s="957"/>
      <c r="CI99" s="958"/>
      <c r="CJ99" s="958"/>
      <c r="CK99" s="958"/>
      <c r="CL99" s="959"/>
      <c r="CM99" s="957"/>
      <c r="CN99" s="958"/>
      <c r="CO99" s="958"/>
      <c r="CP99" s="958"/>
      <c r="CQ99" s="959"/>
      <c r="CR99" s="957"/>
      <c r="CS99" s="958"/>
      <c r="CT99" s="958"/>
      <c r="CU99" s="958"/>
      <c r="CV99" s="959"/>
      <c r="CW99" s="957"/>
      <c r="CX99" s="958"/>
      <c r="CY99" s="958"/>
      <c r="CZ99" s="958"/>
      <c r="DA99" s="959"/>
      <c r="DB99" s="957"/>
      <c r="DC99" s="958"/>
      <c r="DD99" s="958"/>
      <c r="DE99" s="958"/>
      <c r="DF99" s="959"/>
      <c r="DG99" s="957"/>
      <c r="DH99" s="958"/>
      <c r="DI99" s="958"/>
      <c r="DJ99" s="958"/>
      <c r="DK99" s="959"/>
      <c r="DL99" s="957"/>
      <c r="DM99" s="958"/>
      <c r="DN99" s="958"/>
      <c r="DO99" s="958"/>
      <c r="DP99" s="959"/>
      <c r="DQ99" s="957"/>
      <c r="DR99" s="958"/>
      <c r="DS99" s="958"/>
      <c r="DT99" s="958"/>
      <c r="DU99" s="959"/>
      <c r="DV99" s="945"/>
      <c r="DW99" s="946"/>
      <c r="DX99" s="946"/>
      <c r="DY99" s="946"/>
      <c r="DZ99" s="947"/>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6"/>
      <c r="CH100" s="957"/>
      <c r="CI100" s="958"/>
      <c r="CJ100" s="958"/>
      <c r="CK100" s="958"/>
      <c r="CL100" s="959"/>
      <c r="CM100" s="957"/>
      <c r="CN100" s="958"/>
      <c r="CO100" s="958"/>
      <c r="CP100" s="958"/>
      <c r="CQ100" s="959"/>
      <c r="CR100" s="957"/>
      <c r="CS100" s="958"/>
      <c r="CT100" s="958"/>
      <c r="CU100" s="958"/>
      <c r="CV100" s="959"/>
      <c r="CW100" s="957"/>
      <c r="CX100" s="958"/>
      <c r="CY100" s="958"/>
      <c r="CZ100" s="958"/>
      <c r="DA100" s="959"/>
      <c r="DB100" s="957"/>
      <c r="DC100" s="958"/>
      <c r="DD100" s="958"/>
      <c r="DE100" s="958"/>
      <c r="DF100" s="959"/>
      <c r="DG100" s="957"/>
      <c r="DH100" s="958"/>
      <c r="DI100" s="958"/>
      <c r="DJ100" s="958"/>
      <c r="DK100" s="959"/>
      <c r="DL100" s="957"/>
      <c r="DM100" s="958"/>
      <c r="DN100" s="958"/>
      <c r="DO100" s="958"/>
      <c r="DP100" s="959"/>
      <c r="DQ100" s="957"/>
      <c r="DR100" s="958"/>
      <c r="DS100" s="958"/>
      <c r="DT100" s="958"/>
      <c r="DU100" s="959"/>
      <c r="DV100" s="945"/>
      <c r="DW100" s="946"/>
      <c r="DX100" s="946"/>
      <c r="DY100" s="946"/>
      <c r="DZ100" s="947"/>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6"/>
      <c r="CH101" s="957"/>
      <c r="CI101" s="958"/>
      <c r="CJ101" s="958"/>
      <c r="CK101" s="958"/>
      <c r="CL101" s="959"/>
      <c r="CM101" s="957"/>
      <c r="CN101" s="958"/>
      <c r="CO101" s="958"/>
      <c r="CP101" s="958"/>
      <c r="CQ101" s="959"/>
      <c r="CR101" s="957"/>
      <c r="CS101" s="958"/>
      <c r="CT101" s="958"/>
      <c r="CU101" s="958"/>
      <c r="CV101" s="959"/>
      <c r="CW101" s="957"/>
      <c r="CX101" s="958"/>
      <c r="CY101" s="958"/>
      <c r="CZ101" s="958"/>
      <c r="DA101" s="959"/>
      <c r="DB101" s="957"/>
      <c r="DC101" s="958"/>
      <c r="DD101" s="958"/>
      <c r="DE101" s="958"/>
      <c r="DF101" s="959"/>
      <c r="DG101" s="957"/>
      <c r="DH101" s="958"/>
      <c r="DI101" s="958"/>
      <c r="DJ101" s="958"/>
      <c r="DK101" s="959"/>
      <c r="DL101" s="957"/>
      <c r="DM101" s="958"/>
      <c r="DN101" s="958"/>
      <c r="DO101" s="958"/>
      <c r="DP101" s="959"/>
      <c r="DQ101" s="957"/>
      <c r="DR101" s="958"/>
      <c r="DS101" s="958"/>
      <c r="DT101" s="958"/>
      <c r="DU101" s="959"/>
      <c r="DV101" s="945"/>
      <c r="DW101" s="946"/>
      <c r="DX101" s="946"/>
      <c r="DY101" s="946"/>
      <c r="DZ101" s="947"/>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937" t="s">
        <v>403</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t="str">
        <f>IF(SUM(CR7:CV101)=0,"-",SUM(CR7:CV101))</f>
        <v>-</v>
      </c>
      <c r="CS102" s="952"/>
      <c r="CT102" s="952"/>
      <c r="CU102" s="952"/>
      <c r="CV102" s="952"/>
      <c r="CW102" s="953" t="str">
        <f t="shared" ref="CW102" si="4">IF(SUM(CW7:DA101)=0,"-",SUM(CW7:DA101))</f>
        <v>-</v>
      </c>
      <c r="CX102" s="954"/>
      <c r="CY102" s="954"/>
      <c r="CZ102" s="954"/>
      <c r="DA102" s="955"/>
      <c r="DB102" s="953" t="str">
        <f t="shared" ref="DB102" si="5">IF(SUM(DB7:DF101)=0,"-",SUM(DB7:DF101))</f>
        <v>-</v>
      </c>
      <c r="DC102" s="954"/>
      <c r="DD102" s="954"/>
      <c r="DE102" s="954"/>
      <c r="DF102" s="955"/>
      <c r="DG102" s="953" t="str">
        <f t="shared" ref="DG102" si="6">IF(SUM(DG7:DK101)=0,"-",SUM(DG7:DK101))</f>
        <v>-</v>
      </c>
      <c r="DH102" s="954"/>
      <c r="DI102" s="954"/>
      <c r="DJ102" s="954"/>
      <c r="DK102" s="955"/>
      <c r="DL102" s="953" t="str">
        <f t="shared" ref="DL102" si="7">IF(SUM(DL7:DP101)=0,"-",SUM(DL7:DP101))</f>
        <v>-</v>
      </c>
      <c r="DM102" s="954"/>
      <c r="DN102" s="954"/>
      <c r="DO102" s="954"/>
      <c r="DP102" s="955"/>
      <c r="DQ102" s="953" t="str">
        <f t="shared" ref="DQ102" si="8">IF(SUM(DQ7:DU101)=0,"-",SUM(DQ7:DU101))</f>
        <v>-</v>
      </c>
      <c r="DR102" s="954"/>
      <c r="DS102" s="954"/>
      <c r="DT102" s="954"/>
      <c r="DU102" s="955"/>
      <c r="DV102" s="937"/>
      <c r="DW102" s="938"/>
      <c r="DX102" s="938"/>
      <c r="DY102" s="938"/>
      <c r="DZ102" s="939"/>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404</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405</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406</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407</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42" t="s">
        <v>408</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409</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2">
      <c r="A109" s="895" t="s">
        <v>410</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411</v>
      </c>
      <c r="AB109" s="896"/>
      <c r="AC109" s="896"/>
      <c r="AD109" s="896"/>
      <c r="AE109" s="897"/>
      <c r="AF109" s="898" t="s">
        <v>412</v>
      </c>
      <c r="AG109" s="896"/>
      <c r="AH109" s="896"/>
      <c r="AI109" s="896"/>
      <c r="AJ109" s="897"/>
      <c r="AK109" s="898" t="s">
        <v>295</v>
      </c>
      <c r="AL109" s="896"/>
      <c r="AM109" s="896"/>
      <c r="AN109" s="896"/>
      <c r="AO109" s="897"/>
      <c r="AP109" s="898" t="s">
        <v>413</v>
      </c>
      <c r="AQ109" s="896"/>
      <c r="AR109" s="896"/>
      <c r="AS109" s="896"/>
      <c r="AT109" s="929"/>
      <c r="AU109" s="895" t="s">
        <v>410</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411</v>
      </c>
      <c r="BR109" s="896"/>
      <c r="BS109" s="896"/>
      <c r="BT109" s="896"/>
      <c r="BU109" s="897"/>
      <c r="BV109" s="898" t="s">
        <v>412</v>
      </c>
      <c r="BW109" s="896"/>
      <c r="BX109" s="896"/>
      <c r="BY109" s="896"/>
      <c r="BZ109" s="897"/>
      <c r="CA109" s="898" t="s">
        <v>295</v>
      </c>
      <c r="CB109" s="896"/>
      <c r="CC109" s="896"/>
      <c r="CD109" s="896"/>
      <c r="CE109" s="897"/>
      <c r="CF109" s="936" t="s">
        <v>413</v>
      </c>
      <c r="CG109" s="936"/>
      <c r="CH109" s="936"/>
      <c r="CI109" s="936"/>
      <c r="CJ109" s="936"/>
      <c r="CK109" s="898" t="s">
        <v>414</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411</v>
      </c>
      <c r="DH109" s="896"/>
      <c r="DI109" s="896"/>
      <c r="DJ109" s="896"/>
      <c r="DK109" s="897"/>
      <c r="DL109" s="898" t="s">
        <v>412</v>
      </c>
      <c r="DM109" s="896"/>
      <c r="DN109" s="896"/>
      <c r="DO109" s="896"/>
      <c r="DP109" s="897"/>
      <c r="DQ109" s="898" t="s">
        <v>295</v>
      </c>
      <c r="DR109" s="896"/>
      <c r="DS109" s="896"/>
      <c r="DT109" s="896"/>
      <c r="DU109" s="897"/>
      <c r="DV109" s="898" t="s">
        <v>413</v>
      </c>
      <c r="DW109" s="896"/>
      <c r="DX109" s="896"/>
      <c r="DY109" s="896"/>
      <c r="DZ109" s="929"/>
    </row>
    <row r="110" spans="1:131" s="230" customFormat="1" ht="26.25" customHeight="1" x14ac:dyDescent="0.2">
      <c r="A110" s="807" t="s">
        <v>415</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848297</v>
      </c>
      <c r="AB110" s="889"/>
      <c r="AC110" s="889"/>
      <c r="AD110" s="889"/>
      <c r="AE110" s="890"/>
      <c r="AF110" s="891">
        <v>853075</v>
      </c>
      <c r="AG110" s="889"/>
      <c r="AH110" s="889"/>
      <c r="AI110" s="889"/>
      <c r="AJ110" s="890"/>
      <c r="AK110" s="891">
        <v>894929</v>
      </c>
      <c r="AL110" s="889"/>
      <c r="AM110" s="889"/>
      <c r="AN110" s="889"/>
      <c r="AO110" s="890"/>
      <c r="AP110" s="892">
        <v>30.2</v>
      </c>
      <c r="AQ110" s="893"/>
      <c r="AR110" s="893"/>
      <c r="AS110" s="893"/>
      <c r="AT110" s="894"/>
      <c r="AU110" s="930" t="s">
        <v>69</v>
      </c>
      <c r="AV110" s="931"/>
      <c r="AW110" s="931"/>
      <c r="AX110" s="931"/>
      <c r="AY110" s="931"/>
      <c r="AZ110" s="860" t="s">
        <v>416</v>
      </c>
      <c r="BA110" s="808"/>
      <c r="BB110" s="808"/>
      <c r="BC110" s="808"/>
      <c r="BD110" s="808"/>
      <c r="BE110" s="808"/>
      <c r="BF110" s="808"/>
      <c r="BG110" s="808"/>
      <c r="BH110" s="808"/>
      <c r="BI110" s="808"/>
      <c r="BJ110" s="808"/>
      <c r="BK110" s="808"/>
      <c r="BL110" s="808"/>
      <c r="BM110" s="808"/>
      <c r="BN110" s="808"/>
      <c r="BO110" s="808"/>
      <c r="BP110" s="809"/>
      <c r="BQ110" s="861">
        <v>7473296</v>
      </c>
      <c r="BR110" s="842"/>
      <c r="BS110" s="842"/>
      <c r="BT110" s="842"/>
      <c r="BU110" s="842"/>
      <c r="BV110" s="842">
        <v>7107972</v>
      </c>
      <c r="BW110" s="842"/>
      <c r="BX110" s="842"/>
      <c r="BY110" s="842"/>
      <c r="BZ110" s="842"/>
      <c r="CA110" s="842">
        <v>6812313</v>
      </c>
      <c r="CB110" s="842"/>
      <c r="CC110" s="842"/>
      <c r="CD110" s="842"/>
      <c r="CE110" s="842"/>
      <c r="CF110" s="866">
        <v>229.6</v>
      </c>
      <c r="CG110" s="867"/>
      <c r="CH110" s="867"/>
      <c r="CI110" s="867"/>
      <c r="CJ110" s="867"/>
      <c r="CK110" s="926" t="s">
        <v>417</v>
      </c>
      <c r="CL110" s="819"/>
      <c r="CM110" s="860" t="s">
        <v>418</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2">
      <c r="A111" s="774" t="s">
        <v>419</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420</v>
      </c>
      <c r="BA111" s="752"/>
      <c r="BB111" s="752"/>
      <c r="BC111" s="752"/>
      <c r="BD111" s="752"/>
      <c r="BE111" s="752"/>
      <c r="BF111" s="752"/>
      <c r="BG111" s="752"/>
      <c r="BH111" s="752"/>
      <c r="BI111" s="752"/>
      <c r="BJ111" s="752"/>
      <c r="BK111" s="752"/>
      <c r="BL111" s="752"/>
      <c r="BM111" s="752"/>
      <c r="BN111" s="752"/>
      <c r="BO111" s="752"/>
      <c r="BP111" s="753"/>
      <c r="BQ111" s="816">
        <v>148856</v>
      </c>
      <c r="BR111" s="817"/>
      <c r="BS111" s="817"/>
      <c r="BT111" s="817"/>
      <c r="BU111" s="817"/>
      <c r="BV111" s="817">
        <v>137216</v>
      </c>
      <c r="BW111" s="817"/>
      <c r="BX111" s="817"/>
      <c r="BY111" s="817"/>
      <c r="BZ111" s="817"/>
      <c r="CA111" s="817">
        <v>160485</v>
      </c>
      <c r="CB111" s="817"/>
      <c r="CC111" s="817"/>
      <c r="CD111" s="817"/>
      <c r="CE111" s="817"/>
      <c r="CF111" s="875">
        <v>5.4</v>
      </c>
      <c r="CG111" s="876"/>
      <c r="CH111" s="876"/>
      <c r="CI111" s="876"/>
      <c r="CJ111" s="876"/>
      <c r="CK111" s="927"/>
      <c r="CL111" s="821"/>
      <c r="CM111" s="815" t="s">
        <v>421</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2">
      <c r="A112" s="912" t="s">
        <v>422</v>
      </c>
      <c r="B112" s="913"/>
      <c r="C112" s="752" t="s">
        <v>423</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424</v>
      </c>
      <c r="BA112" s="752"/>
      <c r="BB112" s="752"/>
      <c r="BC112" s="752"/>
      <c r="BD112" s="752"/>
      <c r="BE112" s="752"/>
      <c r="BF112" s="752"/>
      <c r="BG112" s="752"/>
      <c r="BH112" s="752"/>
      <c r="BI112" s="752"/>
      <c r="BJ112" s="752"/>
      <c r="BK112" s="752"/>
      <c r="BL112" s="752"/>
      <c r="BM112" s="752"/>
      <c r="BN112" s="752"/>
      <c r="BO112" s="752"/>
      <c r="BP112" s="753"/>
      <c r="BQ112" s="816">
        <v>1760935</v>
      </c>
      <c r="BR112" s="817"/>
      <c r="BS112" s="817"/>
      <c r="BT112" s="817"/>
      <c r="BU112" s="817"/>
      <c r="BV112" s="817">
        <v>1752537</v>
      </c>
      <c r="BW112" s="817"/>
      <c r="BX112" s="817"/>
      <c r="BY112" s="817"/>
      <c r="BZ112" s="817"/>
      <c r="CA112" s="817">
        <v>1513942</v>
      </c>
      <c r="CB112" s="817"/>
      <c r="CC112" s="817"/>
      <c r="CD112" s="817"/>
      <c r="CE112" s="817"/>
      <c r="CF112" s="875">
        <v>51</v>
      </c>
      <c r="CG112" s="876"/>
      <c r="CH112" s="876"/>
      <c r="CI112" s="876"/>
      <c r="CJ112" s="876"/>
      <c r="CK112" s="927"/>
      <c r="CL112" s="821"/>
      <c r="CM112" s="815" t="s">
        <v>425</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2">
      <c r="A113" s="914"/>
      <c r="B113" s="915"/>
      <c r="C113" s="752" t="s">
        <v>426</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161594</v>
      </c>
      <c r="AB113" s="919"/>
      <c r="AC113" s="919"/>
      <c r="AD113" s="919"/>
      <c r="AE113" s="920"/>
      <c r="AF113" s="921">
        <v>140957</v>
      </c>
      <c r="AG113" s="919"/>
      <c r="AH113" s="919"/>
      <c r="AI113" s="919"/>
      <c r="AJ113" s="920"/>
      <c r="AK113" s="921">
        <v>101526</v>
      </c>
      <c r="AL113" s="919"/>
      <c r="AM113" s="919"/>
      <c r="AN113" s="919"/>
      <c r="AO113" s="920"/>
      <c r="AP113" s="922">
        <v>3.4</v>
      </c>
      <c r="AQ113" s="923"/>
      <c r="AR113" s="923"/>
      <c r="AS113" s="923"/>
      <c r="AT113" s="924"/>
      <c r="AU113" s="932"/>
      <c r="AV113" s="933"/>
      <c r="AW113" s="933"/>
      <c r="AX113" s="933"/>
      <c r="AY113" s="933"/>
      <c r="AZ113" s="815" t="s">
        <v>427</v>
      </c>
      <c r="BA113" s="752"/>
      <c r="BB113" s="752"/>
      <c r="BC113" s="752"/>
      <c r="BD113" s="752"/>
      <c r="BE113" s="752"/>
      <c r="BF113" s="752"/>
      <c r="BG113" s="752"/>
      <c r="BH113" s="752"/>
      <c r="BI113" s="752"/>
      <c r="BJ113" s="752"/>
      <c r="BK113" s="752"/>
      <c r="BL113" s="752"/>
      <c r="BM113" s="752"/>
      <c r="BN113" s="752"/>
      <c r="BO113" s="752"/>
      <c r="BP113" s="753"/>
      <c r="BQ113" s="816">
        <v>162593</v>
      </c>
      <c r="BR113" s="817"/>
      <c r="BS113" s="817"/>
      <c r="BT113" s="817"/>
      <c r="BU113" s="817"/>
      <c r="BV113" s="817">
        <v>162196</v>
      </c>
      <c r="BW113" s="817"/>
      <c r="BX113" s="817"/>
      <c r="BY113" s="817"/>
      <c r="BZ113" s="817"/>
      <c r="CA113" s="817">
        <v>160765</v>
      </c>
      <c r="CB113" s="817"/>
      <c r="CC113" s="817"/>
      <c r="CD113" s="817"/>
      <c r="CE113" s="817"/>
      <c r="CF113" s="875">
        <v>5.4</v>
      </c>
      <c r="CG113" s="876"/>
      <c r="CH113" s="876"/>
      <c r="CI113" s="876"/>
      <c r="CJ113" s="876"/>
      <c r="CK113" s="927"/>
      <c r="CL113" s="821"/>
      <c r="CM113" s="815" t="s">
        <v>428</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2">
      <c r="A114" s="914"/>
      <c r="B114" s="915"/>
      <c r="C114" s="752" t="s">
        <v>429</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t="s">
        <v>122</v>
      </c>
      <c r="AB114" s="780"/>
      <c r="AC114" s="780"/>
      <c r="AD114" s="780"/>
      <c r="AE114" s="781"/>
      <c r="AF114" s="782" t="s">
        <v>122</v>
      </c>
      <c r="AG114" s="780"/>
      <c r="AH114" s="780"/>
      <c r="AI114" s="780"/>
      <c r="AJ114" s="781"/>
      <c r="AK114" s="782" t="s">
        <v>122</v>
      </c>
      <c r="AL114" s="780"/>
      <c r="AM114" s="780"/>
      <c r="AN114" s="780"/>
      <c r="AO114" s="781"/>
      <c r="AP114" s="824" t="s">
        <v>122</v>
      </c>
      <c r="AQ114" s="825"/>
      <c r="AR114" s="825"/>
      <c r="AS114" s="825"/>
      <c r="AT114" s="826"/>
      <c r="AU114" s="932"/>
      <c r="AV114" s="933"/>
      <c r="AW114" s="933"/>
      <c r="AX114" s="933"/>
      <c r="AY114" s="933"/>
      <c r="AZ114" s="815" t="s">
        <v>430</v>
      </c>
      <c r="BA114" s="752"/>
      <c r="BB114" s="752"/>
      <c r="BC114" s="752"/>
      <c r="BD114" s="752"/>
      <c r="BE114" s="752"/>
      <c r="BF114" s="752"/>
      <c r="BG114" s="752"/>
      <c r="BH114" s="752"/>
      <c r="BI114" s="752"/>
      <c r="BJ114" s="752"/>
      <c r="BK114" s="752"/>
      <c r="BL114" s="752"/>
      <c r="BM114" s="752"/>
      <c r="BN114" s="752"/>
      <c r="BO114" s="752"/>
      <c r="BP114" s="753"/>
      <c r="BQ114" s="816">
        <v>817656</v>
      </c>
      <c r="BR114" s="817"/>
      <c r="BS114" s="817"/>
      <c r="BT114" s="817"/>
      <c r="BU114" s="817"/>
      <c r="BV114" s="817">
        <v>779735</v>
      </c>
      <c r="BW114" s="817"/>
      <c r="BX114" s="817"/>
      <c r="BY114" s="817"/>
      <c r="BZ114" s="817"/>
      <c r="CA114" s="817">
        <v>769973</v>
      </c>
      <c r="CB114" s="817"/>
      <c r="CC114" s="817"/>
      <c r="CD114" s="817"/>
      <c r="CE114" s="817"/>
      <c r="CF114" s="875">
        <v>26</v>
      </c>
      <c r="CG114" s="876"/>
      <c r="CH114" s="876"/>
      <c r="CI114" s="876"/>
      <c r="CJ114" s="876"/>
      <c r="CK114" s="927"/>
      <c r="CL114" s="821"/>
      <c r="CM114" s="815" t="s">
        <v>431</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2">
      <c r="A115" s="914"/>
      <c r="B115" s="915"/>
      <c r="C115" s="752" t="s">
        <v>432</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30550</v>
      </c>
      <c r="AB115" s="919"/>
      <c r="AC115" s="919"/>
      <c r="AD115" s="919"/>
      <c r="AE115" s="920"/>
      <c r="AF115" s="921">
        <v>31691</v>
      </c>
      <c r="AG115" s="919"/>
      <c r="AH115" s="919"/>
      <c r="AI115" s="919"/>
      <c r="AJ115" s="920"/>
      <c r="AK115" s="921">
        <v>32104</v>
      </c>
      <c r="AL115" s="919"/>
      <c r="AM115" s="919"/>
      <c r="AN115" s="919"/>
      <c r="AO115" s="920"/>
      <c r="AP115" s="922">
        <v>1.1000000000000001</v>
      </c>
      <c r="AQ115" s="923"/>
      <c r="AR115" s="923"/>
      <c r="AS115" s="923"/>
      <c r="AT115" s="924"/>
      <c r="AU115" s="932"/>
      <c r="AV115" s="933"/>
      <c r="AW115" s="933"/>
      <c r="AX115" s="933"/>
      <c r="AY115" s="933"/>
      <c r="AZ115" s="815" t="s">
        <v>433</v>
      </c>
      <c r="BA115" s="752"/>
      <c r="BB115" s="752"/>
      <c r="BC115" s="752"/>
      <c r="BD115" s="752"/>
      <c r="BE115" s="752"/>
      <c r="BF115" s="752"/>
      <c r="BG115" s="752"/>
      <c r="BH115" s="752"/>
      <c r="BI115" s="752"/>
      <c r="BJ115" s="752"/>
      <c r="BK115" s="752"/>
      <c r="BL115" s="752"/>
      <c r="BM115" s="752"/>
      <c r="BN115" s="752"/>
      <c r="BO115" s="752"/>
      <c r="BP115" s="753"/>
      <c r="BQ115" s="816" t="s">
        <v>122</v>
      </c>
      <c r="BR115" s="817"/>
      <c r="BS115" s="817"/>
      <c r="BT115" s="817"/>
      <c r="BU115" s="817"/>
      <c r="BV115" s="817" t="s">
        <v>122</v>
      </c>
      <c r="BW115" s="817"/>
      <c r="BX115" s="817"/>
      <c r="BY115" s="817"/>
      <c r="BZ115" s="817"/>
      <c r="CA115" s="817" t="s">
        <v>122</v>
      </c>
      <c r="CB115" s="817"/>
      <c r="CC115" s="817"/>
      <c r="CD115" s="817"/>
      <c r="CE115" s="817"/>
      <c r="CF115" s="875" t="s">
        <v>122</v>
      </c>
      <c r="CG115" s="876"/>
      <c r="CH115" s="876"/>
      <c r="CI115" s="876"/>
      <c r="CJ115" s="876"/>
      <c r="CK115" s="927"/>
      <c r="CL115" s="821"/>
      <c r="CM115" s="815" t="s">
        <v>434</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2">
      <c r="A116" s="916"/>
      <c r="B116" s="917"/>
      <c r="C116" s="839" t="s">
        <v>435</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v>115</v>
      </c>
      <c r="AB116" s="780"/>
      <c r="AC116" s="780"/>
      <c r="AD116" s="780"/>
      <c r="AE116" s="781"/>
      <c r="AF116" s="782">
        <v>107</v>
      </c>
      <c r="AG116" s="780"/>
      <c r="AH116" s="780"/>
      <c r="AI116" s="780"/>
      <c r="AJ116" s="781"/>
      <c r="AK116" s="782">
        <v>200</v>
      </c>
      <c r="AL116" s="780"/>
      <c r="AM116" s="780"/>
      <c r="AN116" s="780"/>
      <c r="AO116" s="781"/>
      <c r="AP116" s="824">
        <v>0</v>
      </c>
      <c r="AQ116" s="825"/>
      <c r="AR116" s="825"/>
      <c r="AS116" s="825"/>
      <c r="AT116" s="826"/>
      <c r="AU116" s="932"/>
      <c r="AV116" s="933"/>
      <c r="AW116" s="933"/>
      <c r="AX116" s="933"/>
      <c r="AY116" s="933"/>
      <c r="AZ116" s="909" t="s">
        <v>436</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437</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2">
      <c r="A117" s="895" t="s">
        <v>178</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438</v>
      </c>
      <c r="Z117" s="897"/>
      <c r="AA117" s="902">
        <v>1040556</v>
      </c>
      <c r="AB117" s="903"/>
      <c r="AC117" s="903"/>
      <c r="AD117" s="903"/>
      <c r="AE117" s="904"/>
      <c r="AF117" s="905">
        <v>1025830</v>
      </c>
      <c r="AG117" s="903"/>
      <c r="AH117" s="903"/>
      <c r="AI117" s="903"/>
      <c r="AJ117" s="904"/>
      <c r="AK117" s="905">
        <v>1028759</v>
      </c>
      <c r="AL117" s="903"/>
      <c r="AM117" s="903"/>
      <c r="AN117" s="903"/>
      <c r="AO117" s="904"/>
      <c r="AP117" s="906"/>
      <c r="AQ117" s="907"/>
      <c r="AR117" s="907"/>
      <c r="AS117" s="907"/>
      <c r="AT117" s="908"/>
      <c r="AU117" s="932"/>
      <c r="AV117" s="933"/>
      <c r="AW117" s="933"/>
      <c r="AX117" s="933"/>
      <c r="AY117" s="933"/>
      <c r="AZ117" s="863" t="s">
        <v>439</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440</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2">
      <c r="A118" s="895" t="s">
        <v>414</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411</v>
      </c>
      <c r="AB118" s="896"/>
      <c r="AC118" s="896"/>
      <c r="AD118" s="896"/>
      <c r="AE118" s="897"/>
      <c r="AF118" s="898" t="s">
        <v>412</v>
      </c>
      <c r="AG118" s="896"/>
      <c r="AH118" s="896"/>
      <c r="AI118" s="896"/>
      <c r="AJ118" s="897"/>
      <c r="AK118" s="898" t="s">
        <v>295</v>
      </c>
      <c r="AL118" s="896"/>
      <c r="AM118" s="896"/>
      <c r="AN118" s="896"/>
      <c r="AO118" s="897"/>
      <c r="AP118" s="899" t="s">
        <v>413</v>
      </c>
      <c r="AQ118" s="900"/>
      <c r="AR118" s="900"/>
      <c r="AS118" s="900"/>
      <c r="AT118" s="901"/>
      <c r="AU118" s="932"/>
      <c r="AV118" s="933"/>
      <c r="AW118" s="933"/>
      <c r="AX118" s="933"/>
      <c r="AY118" s="933"/>
      <c r="AZ118" s="838" t="s">
        <v>441</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442</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2">
      <c r="A119" s="818" t="s">
        <v>417</v>
      </c>
      <c r="B119" s="819"/>
      <c r="C119" s="860" t="s">
        <v>418</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178</v>
      </c>
      <c r="BA119" s="251"/>
      <c r="BB119" s="251"/>
      <c r="BC119" s="251"/>
      <c r="BD119" s="251"/>
      <c r="BE119" s="251"/>
      <c r="BF119" s="251"/>
      <c r="BG119" s="251"/>
      <c r="BH119" s="251"/>
      <c r="BI119" s="251"/>
      <c r="BJ119" s="251"/>
      <c r="BK119" s="251"/>
      <c r="BL119" s="251"/>
      <c r="BM119" s="251"/>
      <c r="BN119" s="251"/>
      <c r="BO119" s="877" t="s">
        <v>443</v>
      </c>
      <c r="BP119" s="878"/>
      <c r="BQ119" s="879">
        <v>10363336</v>
      </c>
      <c r="BR119" s="845"/>
      <c r="BS119" s="845"/>
      <c r="BT119" s="845"/>
      <c r="BU119" s="845"/>
      <c r="BV119" s="845">
        <v>9939656</v>
      </c>
      <c r="BW119" s="845"/>
      <c r="BX119" s="845"/>
      <c r="BY119" s="845"/>
      <c r="BZ119" s="845"/>
      <c r="CA119" s="845">
        <v>9417478</v>
      </c>
      <c r="CB119" s="845"/>
      <c r="CC119" s="845"/>
      <c r="CD119" s="845"/>
      <c r="CE119" s="845"/>
      <c r="CF119" s="748"/>
      <c r="CG119" s="749"/>
      <c r="CH119" s="749"/>
      <c r="CI119" s="749"/>
      <c r="CJ119" s="834"/>
      <c r="CK119" s="928"/>
      <c r="CL119" s="823"/>
      <c r="CM119" s="838" t="s">
        <v>444</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v>148856</v>
      </c>
      <c r="DH119" s="764"/>
      <c r="DI119" s="764"/>
      <c r="DJ119" s="764"/>
      <c r="DK119" s="765"/>
      <c r="DL119" s="766">
        <v>137216</v>
      </c>
      <c r="DM119" s="764"/>
      <c r="DN119" s="764"/>
      <c r="DO119" s="764"/>
      <c r="DP119" s="765"/>
      <c r="DQ119" s="766">
        <v>160485</v>
      </c>
      <c r="DR119" s="764"/>
      <c r="DS119" s="764"/>
      <c r="DT119" s="764"/>
      <c r="DU119" s="765"/>
      <c r="DV119" s="848">
        <v>5.4</v>
      </c>
      <c r="DW119" s="849"/>
      <c r="DX119" s="849"/>
      <c r="DY119" s="849"/>
      <c r="DZ119" s="850"/>
    </row>
    <row r="120" spans="1:130" s="230" customFormat="1" ht="26.25" customHeight="1" x14ac:dyDescent="0.2">
      <c r="A120" s="820"/>
      <c r="B120" s="821"/>
      <c r="C120" s="815" t="s">
        <v>421</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445</v>
      </c>
      <c r="AV120" s="881"/>
      <c r="AW120" s="881"/>
      <c r="AX120" s="881"/>
      <c r="AY120" s="882"/>
      <c r="AZ120" s="860" t="s">
        <v>446</v>
      </c>
      <c r="BA120" s="808"/>
      <c r="BB120" s="808"/>
      <c r="BC120" s="808"/>
      <c r="BD120" s="808"/>
      <c r="BE120" s="808"/>
      <c r="BF120" s="808"/>
      <c r="BG120" s="808"/>
      <c r="BH120" s="808"/>
      <c r="BI120" s="808"/>
      <c r="BJ120" s="808"/>
      <c r="BK120" s="808"/>
      <c r="BL120" s="808"/>
      <c r="BM120" s="808"/>
      <c r="BN120" s="808"/>
      <c r="BO120" s="808"/>
      <c r="BP120" s="809"/>
      <c r="BQ120" s="861">
        <v>1398983</v>
      </c>
      <c r="BR120" s="842"/>
      <c r="BS120" s="842"/>
      <c r="BT120" s="842"/>
      <c r="BU120" s="842"/>
      <c r="BV120" s="842">
        <v>1541084</v>
      </c>
      <c r="BW120" s="842"/>
      <c r="BX120" s="842"/>
      <c r="BY120" s="842"/>
      <c r="BZ120" s="842"/>
      <c r="CA120" s="842">
        <v>1492507</v>
      </c>
      <c r="CB120" s="842"/>
      <c r="CC120" s="842"/>
      <c r="CD120" s="842"/>
      <c r="CE120" s="842"/>
      <c r="CF120" s="866">
        <v>50.3</v>
      </c>
      <c r="CG120" s="867"/>
      <c r="CH120" s="867"/>
      <c r="CI120" s="867"/>
      <c r="CJ120" s="867"/>
      <c r="CK120" s="868" t="s">
        <v>447</v>
      </c>
      <c r="CL120" s="852"/>
      <c r="CM120" s="852"/>
      <c r="CN120" s="852"/>
      <c r="CO120" s="853"/>
      <c r="CP120" s="872" t="s">
        <v>396</v>
      </c>
      <c r="CQ120" s="873"/>
      <c r="CR120" s="873"/>
      <c r="CS120" s="873"/>
      <c r="CT120" s="873"/>
      <c r="CU120" s="873"/>
      <c r="CV120" s="873"/>
      <c r="CW120" s="873"/>
      <c r="CX120" s="873"/>
      <c r="CY120" s="873"/>
      <c r="CZ120" s="873"/>
      <c r="DA120" s="873"/>
      <c r="DB120" s="873"/>
      <c r="DC120" s="873"/>
      <c r="DD120" s="873"/>
      <c r="DE120" s="873"/>
      <c r="DF120" s="874"/>
      <c r="DG120" s="861" t="s">
        <v>122</v>
      </c>
      <c r="DH120" s="842"/>
      <c r="DI120" s="842"/>
      <c r="DJ120" s="842"/>
      <c r="DK120" s="842"/>
      <c r="DL120" s="842" t="s">
        <v>122</v>
      </c>
      <c r="DM120" s="842"/>
      <c r="DN120" s="842"/>
      <c r="DO120" s="842"/>
      <c r="DP120" s="842"/>
      <c r="DQ120" s="842">
        <v>970309</v>
      </c>
      <c r="DR120" s="842"/>
      <c r="DS120" s="842"/>
      <c r="DT120" s="842"/>
      <c r="DU120" s="842"/>
      <c r="DV120" s="843">
        <v>32.700000000000003</v>
      </c>
      <c r="DW120" s="843"/>
      <c r="DX120" s="843"/>
      <c r="DY120" s="843"/>
      <c r="DZ120" s="844"/>
    </row>
    <row r="121" spans="1:130" s="230" customFormat="1" ht="26.25" customHeight="1" x14ac:dyDescent="0.2">
      <c r="A121" s="820"/>
      <c r="B121" s="821"/>
      <c r="C121" s="863" t="s">
        <v>448</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449</v>
      </c>
      <c r="BA121" s="752"/>
      <c r="BB121" s="752"/>
      <c r="BC121" s="752"/>
      <c r="BD121" s="752"/>
      <c r="BE121" s="752"/>
      <c r="BF121" s="752"/>
      <c r="BG121" s="752"/>
      <c r="BH121" s="752"/>
      <c r="BI121" s="752"/>
      <c r="BJ121" s="752"/>
      <c r="BK121" s="752"/>
      <c r="BL121" s="752"/>
      <c r="BM121" s="752"/>
      <c r="BN121" s="752"/>
      <c r="BO121" s="752"/>
      <c r="BP121" s="753"/>
      <c r="BQ121" s="816">
        <v>318777</v>
      </c>
      <c r="BR121" s="817"/>
      <c r="BS121" s="817"/>
      <c r="BT121" s="817"/>
      <c r="BU121" s="817"/>
      <c r="BV121" s="817">
        <v>410575</v>
      </c>
      <c r="BW121" s="817"/>
      <c r="BX121" s="817"/>
      <c r="BY121" s="817"/>
      <c r="BZ121" s="817"/>
      <c r="CA121" s="817">
        <v>375774</v>
      </c>
      <c r="CB121" s="817"/>
      <c r="CC121" s="817"/>
      <c r="CD121" s="817"/>
      <c r="CE121" s="817"/>
      <c r="CF121" s="875">
        <v>12.7</v>
      </c>
      <c r="CG121" s="876"/>
      <c r="CH121" s="876"/>
      <c r="CI121" s="876"/>
      <c r="CJ121" s="876"/>
      <c r="CK121" s="869"/>
      <c r="CL121" s="855"/>
      <c r="CM121" s="855"/>
      <c r="CN121" s="855"/>
      <c r="CO121" s="856"/>
      <c r="CP121" s="835" t="s">
        <v>394</v>
      </c>
      <c r="CQ121" s="836"/>
      <c r="CR121" s="836"/>
      <c r="CS121" s="836"/>
      <c r="CT121" s="836"/>
      <c r="CU121" s="836"/>
      <c r="CV121" s="836"/>
      <c r="CW121" s="836"/>
      <c r="CX121" s="836"/>
      <c r="CY121" s="836"/>
      <c r="CZ121" s="836"/>
      <c r="DA121" s="836"/>
      <c r="DB121" s="836"/>
      <c r="DC121" s="836"/>
      <c r="DD121" s="836"/>
      <c r="DE121" s="836"/>
      <c r="DF121" s="837"/>
      <c r="DG121" s="816">
        <v>340887</v>
      </c>
      <c r="DH121" s="817"/>
      <c r="DI121" s="817"/>
      <c r="DJ121" s="817"/>
      <c r="DK121" s="817"/>
      <c r="DL121" s="817">
        <v>427889</v>
      </c>
      <c r="DM121" s="817"/>
      <c r="DN121" s="817"/>
      <c r="DO121" s="817"/>
      <c r="DP121" s="817"/>
      <c r="DQ121" s="817">
        <v>543633</v>
      </c>
      <c r="DR121" s="817"/>
      <c r="DS121" s="817"/>
      <c r="DT121" s="817"/>
      <c r="DU121" s="817"/>
      <c r="DV121" s="794">
        <v>18.3</v>
      </c>
      <c r="DW121" s="794"/>
      <c r="DX121" s="794"/>
      <c r="DY121" s="794"/>
      <c r="DZ121" s="795"/>
    </row>
    <row r="122" spans="1:130" s="230" customFormat="1" ht="26.25" customHeight="1" x14ac:dyDescent="0.2">
      <c r="A122" s="820"/>
      <c r="B122" s="821"/>
      <c r="C122" s="815" t="s">
        <v>431</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450</v>
      </c>
      <c r="BA122" s="839"/>
      <c r="BB122" s="839"/>
      <c r="BC122" s="839"/>
      <c r="BD122" s="839"/>
      <c r="BE122" s="839"/>
      <c r="BF122" s="839"/>
      <c r="BG122" s="839"/>
      <c r="BH122" s="839"/>
      <c r="BI122" s="839"/>
      <c r="BJ122" s="839"/>
      <c r="BK122" s="839"/>
      <c r="BL122" s="839"/>
      <c r="BM122" s="839"/>
      <c r="BN122" s="839"/>
      <c r="BO122" s="839"/>
      <c r="BP122" s="840"/>
      <c r="BQ122" s="879">
        <v>6380034</v>
      </c>
      <c r="BR122" s="845"/>
      <c r="BS122" s="845"/>
      <c r="BT122" s="845"/>
      <c r="BU122" s="845"/>
      <c r="BV122" s="845">
        <v>5921737</v>
      </c>
      <c r="BW122" s="845"/>
      <c r="BX122" s="845"/>
      <c r="BY122" s="845"/>
      <c r="BZ122" s="845"/>
      <c r="CA122" s="845">
        <v>5669407</v>
      </c>
      <c r="CB122" s="845"/>
      <c r="CC122" s="845"/>
      <c r="CD122" s="845"/>
      <c r="CE122" s="845"/>
      <c r="CF122" s="846">
        <v>191.1</v>
      </c>
      <c r="CG122" s="847"/>
      <c r="CH122" s="847"/>
      <c r="CI122" s="847"/>
      <c r="CJ122" s="847"/>
      <c r="CK122" s="869"/>
      <c r="CL122" s="855"/>
      <c r="CM122" s="855"/>
      <c r="CN122" s="855"/>
      <c r="CO122" s="856"/>
      <c r="CP122" s="835" t="s">
        <v>393</v>
      </c>
      <c r="CQ122" s="836"/>
      <c r="CR122" s="836"/>
      <c r="CS122" s="836"/>
      <c r="CT122" s="836"/>
      <c r="CU122" s="836"/>
      <c r="CV122" s="836"/>
      <c r="CW122" s="836"/>
      <c r="CX122" s="836"/>
      <c r="CY122" s="836"/>
      <c r="CZ122" s="836"/>
      <c r="DA122" s="836"/>
      <c r="DB122" s="836"/>
      <c r="DC122" s="836"/>
      <c r="DD122" s="836"/>
      <c r="DE122" s="836"/>
      <c r="DF122" s="837"/>
      <c r="DG122" s="816" t="s">
        <v>122</v>
      </c>
      <c r="DH122" s="817"/>
      <c r="DI122" s="817"/>
      <c r="DJ122" s="817"/>
      <c r="DK122" s="817"/>
      <c r="DL122" s="817" t="s">
        <v>122</v>
      </c>
      <c r="DM122" s="817"/>
      <c r="DN122" s="817"/>
      <c r="DO122" s="817"/>
      <c r="DP122" s="817"/>
      <c r="DQ122" s="817" t="s">
        <v>122</v>
      </c>
      <c r="DR122" s="817"/>
      <c r="DS122" s="817"/>
      <c r="DT122" s="817"/>
      <c r="DU122" s="817"/>
      <c r="DV122" s="794" t="s">
        <v>122</v>
      </c>
      <c r="DW122" s="794"/>
      <c r="DX122" s="794"/>
      <c r="DY122" s="794"/>
      <c r="DZ122" s="795"/>
    </row>
    <row r="123" spans="1:130" s="230" customFormat="1" ht="26.25" customHeight="1" x14ac:dyDescent="0.2">
      <c r="A123" s="820"/>
      <c r="B123" s="821"/>
      <c r="C123" s="815" t="s">
        <v>437</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178</v>
      </c>
      <c r="BA123" s="251"/>
      <c r="BB123" s="251"/>
      <c r="BC123" s="251"/>
      <c r="BD123" s="251"/>
      <c r="BE123" s="251"/>
      <c r="BF123" s="251"/>
      <c r="BG123" s="251"/>
      <c r="BH123" s="251"/>
      <c r="BI123" s="251"/>
      <c r="BJ123" s="251"/>
      <c r="BK123" s="251"/>
      <c r="BL123" s="251"/>
      <c r="BM123" s="251"/>
      <c r="BN123" s="251"/>
      <c r="BO123" s="877" t="s">
        <v>451</v>
      </c>
      <c r="BP123" s="878"/>
      <c r="BQ123" s="832">
        <v>8097794</v>
      </c>
      <c r="BR123" s="833"/>
      <c r="BS123" s="833"/>
      <c r="BT123" s="833"/>
      <c r="BU123" s="833"/>
      <c r="BV123" s="833">
        <v>7873396</v>
      </c>
      <c r="BW123" s="833"/>
      <c r="BX123" s="833"/>
      <c r="BY123" s="833"/>
      <c r="BZ123" s="833"/>
      <c r="CA123" s="833">
        <v>7537688</v>
      </c>
      <c r="CB123" s="833"/>
      <c r="CC123" s="833"/>
      <c r="CD123" s="833"/>
      <c r="CE123" s="833"/>
      <c r="CF123" s="748"/>
      <c r="CG123" s="749"/>
      <c r="CH123" s="749"/>
      <c r="CI123" s="749"/>
      <c r="CJ123" s="834"/>
      <c r="CK123" s="869"/>
      <c r="CL123" s="855"/>
      <c r="CM123" s="855"/>
      <c r="CN123" s="855"/>
      <c r="CO123" s="856"/>
      <c r="CP123" s="835" t="s">
        <v>390</v>
      </c>
      <c r="CQ123" s="836"/>
      <c r="CR123" s="836"/>
      <c r="CS123" s="836"/>
      <c r="CT123" s="836"/>
      <c r="CU123" s="836"/>
      <c r="CV123" s="836"/>
      <c r="CW123" s="836"/>
      <c r="CX123" s="836"/>
      <c r="CY123" s="836"/>
      <c r="CZ123" s="836"/>
      <c r="DA123" s="836"/>
      <c r="DB123" s="836"/>
      <c r="DC123" s="836"/>
      <c r="DD123" s="836"/>
      <c r="DE123" s="836"/>
      <c r="DF123" s="837"/>
      <c r="DG123" s="779" t="s">
        <v>122</v>
      </c>
      <c r="DH123" s="780"/>
      <c r="DI123" s="780"/>
      <c r="DJ123" s="780"/>
      <c r="DK123" s="781"/>
      <c r="DL123" s="782" t="s">
        <v>122</v>
      </c>
      <c r="DM123" s="780"/>
      <c r="DN123" s="780"/>
      <c r="DO123" s="780"/>
      <c r="DP123" s="781"/>
      <c r="DQ123" s="782" t="s">
        <v>122</v>
      </c>
      <c r="DR123" s="780"/>
      <c r="DS123" s="780"/>
      <c r="DT123" s="780"/>
      <c r="DU123" s="781"/>
      <c r="DV123" s="824" t="s">
        <v>122</v>
      </c>
      <c r="DW123" s="825"/>
      <c r="DX123" s="825"/>
      <c r="DY123" s="825"/>
      <c r="DZ123" s="826"/>
    </row>
    <row r="124" spans="1:130" s="230" customFormat="1" ht="26.25" customHeight="1" thickBot="1" x14ac:dyDescent="0.25">
      <c r="A124" s="820"/>
      <c r="B124" s="821"/>
      <c r="C124" s="815" t="s">
        <v>440</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452</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75</v>
      </c>
      <c r="BR124" s="831"/>
      <c r="BS124" s="831"/>
      <c r="BT124" s="831"/>
      <c r="BU124" s="831"/>
      <c r="BV124" s="831">
        <v>70.099999999999994</v>
      </c>
      <c r="BW124" s="831"/>
      <c r="BX124" s="831"/>
      <c r="BY124" s="831"/>
      <c r="BZ124" s="831"/>
      <c r="CA124" s="831">
        <v>63.3</v>
      </c>
      <c r="CB124" s="831"/>
      <c r="CC124" s="831"/>
      <c r="CD124" s="831"/>
      <c r="CE124" s="831"/>
      <c r="CF124" s="726"/>
      <c r="CG124" s="727"/>
      <c r="CH124" s="727"/>
      <c r="CI124" s="727"/>
      <c r="CJ124" s="862"/>
      <c r="CK124" s="870"/>
      <c r="CL124" s="870"/>
      <c r="CM124" s="870"/>
      <c r="CN124" s="870"/>
      <c r="CO124" s="871"/>
      <c r="CP124" s="835" t="s">
        <v>453</v>
      </c>
      <c r="CQ124" s="836"/>
      <c r="CR124" s="836"/>
      <c r="CS124" s="836"/>
      <c r="CT124" s="836"/>
      <c r="CU124" s="836"/>
      <c r="CV124" s="836"/>
      <c r="CW124" s="836"/>
      <c r="CX124" s="836"/>
      <c r="CY124" s="836"/>
      <c r="CZ124" s="836"/>
      <c r="DA124" s="836"/>
      <c r="DB124" s="836"/>
      <c r="DC124" s="836"/>
      <c r="DD124" s="836"/>
      <c r="DE124" s="836"/>
      <c r="DF124" s="837"/>
      <c r="DG124" s="763">
        <v>1420048</v>
      </c>
      <c r="DH124" s="764"/>
      <c r="DI124" s="764"/>
      <c r="DJ124" s="764"/>
      <c r="DK124" s="765"/>
      <c r="DL124" s="766">
        <v>1324648</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2">
      <c r="A125" s="820"/>
      <c r="B125" s="821"/>
      <c r="C125" s="815" t="s">
        <v>442</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454</v>
      </c>
      <c r="CL125" s="852"/>
      <c r="CM125" s="852"/>
      <c r="CN125" s="852"/>
      <c r="CO125" s="853"/>
      <c r="CP125" s="860" t="s">
        <v>455</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5">
      <c r="A126" s="820"/>
      <c r="B126" s="821"/>
      <c r="C126" s="815" t="s">
        <v>444</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v>27320</v>
      </c>
      <c r="AB126" s="780"/>
      <c r="AC126" s="780"/>
      <c r="AD126" s="780"/>
      <c r="AE126" s="781"/>
      <c r="AF126" s="782">
        <v>28451</v>
      </c>
      <c r="AG126" s="780"/>
      <c r="AH126" s="780"/>
      <c r="AI126" s="780"/>
      <c r="AJ126" s="781"/>
      <c r="AK126" s="782">
        <v>28844</v>
      </c>
      <c r="AL126" s="780"/>
      <c r="AM126" s="780"/>
      <c r="AN126" s="780"/>
      <c r="AO126" s="781"/>
      <c r="AP126" s="824">
        <v>1</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456</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2">
      <c r="A127" s="822"/>
      <c r="B127" s="823"/>
      <c r="C127" s="838" t="s">
        <v>457</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v>3230</v>
      </c>
      <c r="AB127" s="780"/>
      <c r="AC127" s="780"/>
      <c r="AD127" s="780"/>
      <c r="AE127" s="781"/>
      <c r="AF127" s="782">
        <v>3240</v>
      </c>
      <c r="AG127" s="780"/>
      <c r="AH127" s="780"/>
      <c r="AI127" s="780"/>
      <c r="AJ127" s="781"/>
      <c r="AK127" s="782">
        <v>3260</v>
      </c>
      <c r="AL127" s="780"/>
      <c r="AM127" s="780"/>
      <c r="AN127" s="780"/>
      <c r="AO127" s="781"/>
      <c r="AP127" s="824">
        <v>0.1</v>
      </c>
      <c r="AQ127" s="825"/>
      <c r="AR127" s="825"/>
      <c r="AS127" s="825"/>
      <c r="AT127" s="826"/>
      <c r="AU127" s="232"/>
      <c r="AV127" s="232"/>
      <c r="AW127" s="232"/>
      <c r="AX127" s="841" t="s">
        <v>458</v>
      </c>
      <c r="AY127" s="812"/>
      <c r="AZ127" s="812"/>
      <c r="BA127" s="812"/>
      <c r="BB127" s="812"/>
      <c r="BC127" s="812"/>
      <c r="BD127" s="812"/>
      <c r="BE127" s="813"/>
      <c r="BF127" s="811" t="s">
        <v>459</v>
      </c>
      <c r="BG127" s="812"/>
      <c r="BH127" s="812"/>
      <c r="BI127" s="812"/>
      <c r="BJ127" s="812"/>
      <c r="BK127" s="812"/>
      <c r="BL127" s="813"/>
      <c r="BM127" s="811" t="s">
        <v>460</v>
      </c>
      <c r="BN127" s="812"/>
      <c r="BO127" s="812"/>
      <c r="BP127" s="812"/>
      <c r="BQ127" s="812"/>
      <c r="BR127" s="812"/>
      <c r="BS127" s="813"/>
      <c r="BT127" s="811" t="s">
        <v>461</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462</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5">
      <c r="A128" s="796" t="s">
        <v>463</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464</v>
      </c>
      <c r="X128" s="798"/>
      <c r="Y128" s="798"/>
      <c r="Z128" s="799"/>
      <c r="AA128" s="800">
        <v>70425</v>
      </c>
      <c r="AB128" s="801"/>
      <c r="AC128" s="801"/>
      <c r="AD128" s="801"/>
      <c r="AE128" s="802"/>
      <c r="AF128" s="803">
        <v>50801</v>
      </c>
      <c r="AG128" s="801"/>
      <c r="AH128" s="801"/>
      <c r="AI128" s="801"/>
      <c r="AJ128" s="802"/>
      <c r="AK128" s="803">
        <v>16922</v>
      </c>
      <c r="AL128" s="801"/>
      <c r="AM128" s="801"/>
      <c r="AN128" s="801"/>
      <c r="AO128" s="802"/>
      <c r="AP128" s="804"/>
      <c r="AQ128" s="805"/>
      <c r="AR128" s="805"/>
      <c r="AS128" s="805"/>
      <c r="AT128" s="806"/>
      <c r="AU128" s="232"/>
      <c r="AV128" s="232"/>
      <c r="AW128" s="232"/>
      <c r="AX128" s="807" t="s">
        <v>465</v>
      </c>
      <c r="AY128" s="808"/>
      <c r="AZ128" s="808"/>
      <c r="BA128" s="808"/>
      <c r="BB128" s="808"/>
      <c r="BC128" s="808"/>
      <c r="BD128" s="808"/>
      <c r="BE128" s="809"/>
      <c r="BF128" s="786" t="s">
        <v>122</v>
      </c>
      <c r="BG128" s="787"/>
      <c r="BH128" s="787"/>
      <c r="BI128" s="787"/>
      <c r="BJ128" s="787"/>
      <c r="BK128" s="787"/>
      <c r="BL128" s="810"/>
      <c r="BM128" s="786">
        <v>15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466</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x14ac:dyDescent="0.2">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467</v>
      </c>
      <c r="X129" s="777"/>
      <c r="Y129" s="777"/>
      <c r="Z129" s="778"/>
      <c r="AA129" s="779">
        <v>3682369</v>
      </c>
      <c r="AB129" s="780"/>
      <c r="AC129" s="780"/>
      <c r="AD129" s="780"/>
      <c r="AE129" s="781"/>
      <c r="AF129" s="782">
        <v>3618966</v>
      </c>
      <c r="AG129" s="780"/>
      <c r="AH129" s="780"/>
      <c r="AI129" s="780"/>
      <c r="AJ129" s="781"/>
      <c r="AK129" s="782">
        <v>3669273</v>
      </c>
      <c r="AL129" s="780"/>
      <c r="AM129" s="780"/>
      <c r="AN129" s="780"/>
      <c r="AO129" s="781"/>
      <c r="AP129" s="783"/>
      <c r="AQ129" s="784"/>
      <c r="AR129" s="784"/>
      <c r="AS129" s="784"/>
      <c r="AT129" s="785"/>
      <c r="AU129" s="233"/>
      <c r="AV129" s="233"/>
      <c r="AW129" s="233"/>
      <c r="AX129" s="751" t="s">
        <v>468</v>
      </c>
      <c r="AY129" s="752"/>
      <c r="AZ129" s="752"/>
      <c r="BA129" s="752"/>
      <c r="BB129" s="752"/>
      <c r="BC129" s="752"/>
      <c r="BD129" s="752"/>
      <c r="BE129" s="753"/>
      <c r="BF129" s="770" t="s">
        <v>122</v>
      </c>
      <c r="BG129" s="771"/>
      <c r="BH129" s="771"/>
      <c r="BI129" s="771"/>
      <c r="BJ129" s="771"/>
      <c r="BK129" s="771"/>
      <c r="BL129" s="772"/>
      <c r="BM129" s="770">
        <v>20</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774" t="s">
        <v>469</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470</v>
      </c>
      <c r="X130" s="777"/>
      <c r="Y130" s="777"/>
      <c r="Z130" s="778"/>
      <c r="AA130" s="779">
        <v>662490</v>
      </c>
      <c r="AB130" s="780"/>
      <c r="AC130" s="780"/>
      <c r="AD130" s="780"/>
      <c r="AE130" s="781"/>
      <c r="AF130" s="782">
        <v>672498</v>
      </c>
      <c r="AG130" s="780"/>
      <c r="AH130" s="780"/>
      <c r="AI130" s="780"/>
      <c r="AJ130" s="781"/>
      <c r="AK130" s="782">
        <v>702685</v>
      </c>
      <c r="AL130" s="780"/>
      <c r="AM130" s="780"/>
      <c r="AN130" s="780"/>
      <c r="AO130" s="781"/>
      <c r="AP130" s="783"/>
      <c r="AQ130" s="784"/>
      <c r="AR130" s="784"/>
      <c r="AS130" s="784"/>
      <c r="AT130" s="785"/>
      <c r="AU130" s="233"/>
      <c r="AV130" s="233"/>
      <c r="AW130" s="233"/>
      <c r="AX130" s="751" t="s">
        <v>471</v>
      </c>
      <c r="AY130" s="752"/>
      <c r="AZ130" s="752"/>
      <c r="BA130" s="752"/>
      <c r="BB130" s="752"/>
      <c r="BC130" s="752"/>
      <c r="BD130" s="752"/>
      <c r="BE130" s="753"/>
      <c r="BF130" s="754">
        <v>10.199999999999999</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472</v>
      </c>
      <c r="X131" s="761"/>
      <c r="Y131" s="761"/>
      <c r="Z131" s="762"/>
      <c r="AA131" s="763">
        <v>3019879</v>
      </c>
      <c r="AB131" s="764"/>
      <c r="AC131" s="764"/>
      <c r="AD131" s="764"/>
      <c r="AE131" s="765"/>
      <c r="AF131" s="766">
        <v>2946468</v>
      </c>
      <c r="AG131" s="764"/>
      <c r="AH131" s="764"/>
      <c r="AI131" s="764"/>
      <c r="AJ131" s="765"/>
      <c r="AK131" s="766">
        <v>2966588</v>
      </c>
      <c r="AL131" s="764"/>
      <c r="AM131" s="764"/>
      <c r="AN131" s="764"/>
      <c r="AO131" s="765"/>
      <c r="AP131" s="767"/>
      <c r="AQ131" s="768"/>
      <c r="AR131" s="768"/>
      <c r="AS131" s="768"/>
      <c r="AT131" s="769"/>
      <c r="AU131" s="233"/>
      <c r="AV131" s="233"/>
      <c r="AW131" s="233"/>
      <c r="AX131" s="729" t="s">
        <v>473</v>
      </c>
      <c r="AY131" s="730"/>
      <c r="AZ131" s="730"/>
      <c r="BA131" s="730"/>
      <c r="BB131" s="730"/>
      <c r="BC131" s="730"/>
      <c r="BD131" s="730"/>
      <c r="BE131" s="731"/>
      <c r="BF131" s="732">
        <v>63.3</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38" t="s">
        <v>474</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475</v>
      </c>
      <c r="W132" s="742"/>
      <c r="X132" s="742"/>
      <c r="Y132" s="742"/>
      <c r="Z132" s="743"/>
      <c r="AA132" s="744">
        <v>10.18719624</v>
      </c>
      <c r="AB132" s="745"/>
      <c r="AC132" s="745"/>
      <c r="AD132" s="745"/>
      <c r="AE132" s="746"/>
      <c r="AF132" s="747">
        <v>10.26758139</v>
      </c>
      <c r="AG132" s="745"/>
      <c r="AH132" s="745"/>
      <c r="AI132" s="745"/>
      <c r="AJ132" s="746"/>
      <c r="AK132" s="747">
        <v>10.421130270000001</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476</v>
      </c>
      <c r="W133" s="721"/>
      <c r="X133" s="721"/>
      <c r="Y133" s="721"/>
      <c r="Z133" s="722"/>
      <c r="AA133" s="723">
        <v>11.2</v>
      </c>
      <c r="AB133" s="724"/>
      <c r="AC133" s="724"/>
      <c r="AD133" s="724"/>
      <c r="AE133" s="725"/>
      <c r="AF133" s="723">
        <v>10.3</v>
      </c>
      <c r="AG133" s="724"/>
      <c r="AH133" s="724"/>
      <c r="AI133" s="724"/>
      <c r="AJ133" s="725"/>
      <c r="AK133" s="723">
        <v>10.199999999999999</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Fz0DK2Vbdh1YzUCvRLXFUADjyLsO2vJaHBR416Awa6Mo4l+5vAgwkHbSd24vH0wHr0bn53wXXd28nFpLmoLxYw==" saltValue="a5lwGw6BG5Oe4qScPHGC6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DQ105"/>
  <sheetViews>
    <sheetView showGridLines="0" view="pageBreakPreview" topLeftCell="M1" zoomScale="85" zoomScaleNormal="85" zoomScaleSheetLayoutView="85" workbookViewId="0">
      <selection activeCell="CV27" sqref="CV27"/>
    </sheetView>
  </sheetViews>
  <sheetFormatPr defaultColWidth="0" defaultRowHeight="13.5" customHeight="1" zeroHeight="1" x14ac:dyDescent="0.2"/>
  <cols>
    <col min="1" max="120" width="2.7265625" style="260" customWidth="1"/>
    <col min="121" max="121" width="0" style="259" hidden="1" customWidth="1"/>
    <col min="122" max="16384" width="9" style="259" hidden="1"/>
  </cols>
  <sheetData>
    <row r="1" spans="1:120" ht="13"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9"/>
    </row>
    <row r="17" spans="119:120" ht="13" x14ac:dyDescent="0.2">
      <c r="DP17" s="259"/>
    </row>
    <row r="18" spans="119:120" ht="13" x14ac:dyDescent="0.2"/>
    <row r="19" spans="119:120" ht="13" x14ac:dyDescent="0.2"/>
    <row r="20" spans="119:120" ht="13" x14ac:dyDescent="0.2">
      <c r="DO20" s="259"/>
      <c r="DP20" s="259"/>
    </row>
    <row r="21" spans="119:120" ht="13" x14ac:dyDescent="0.2">
      <c r="DP21" s="259"/>
    </row>
    <row r="22" spans="119:120" ht="13" x14ac:dyDescent="0.2"/>
    <row r="23" spans="119:120" ht="13" x14ac:dyDescent="0.2">
      <c r="DO23" s="259"/>
      <c r="DP23" s="259"/>
    </row>
    <row r="24" spans="119:120" ht="13" x14ac:dyDescent="0.2">
      <c r="DP24" s="259"/>
    </row>
    <row r="25" spans="119:120" ht="13" x14ac:dyDescent="0.2">
      <c r="DP25" s="259"/>
    </row>
    <row r="26" spans="119:120" ht="13" x14ac:dyDescent="0.2">
      <c r="DO26" s="259"/>
      <c r="DP26" s="259"/>
    </row>
    <row r="27" spans="119:120" ht="13" x14ac:dyDescent="0.2"/>
    <row r="28" spans="119:120" ht="13" x14ac:dyDescent="0.2">
      <c r="DO28" s="259"/>
      <c r="DP28" s="259"/>
    </row>
    <row r="29" spans="119:120" ht="13" x14ac:dyDescent="0.2">
      <c r="DP29" s="259"/>
    </row>
    <row r="30" spans="119:120" ht="13" x14ac:dyDescent="0.2"/>
    <row r="31" spans="119:120" ht="13" x14ac:dyDescent="0.2">
      <c r="DO31" s="259"/>
      <c r="DP31" s="259"/>
    </row>
    <row r="32" spans="119:120" ht="13" x14ac:dyDescent="0.2"/>
    <row r="33" spans="98:120" ht="13" x14ac:dyDescent="0.2">
      <c r="DO33" s="259"/>
      <c r="DP33" s="259"/>
    </row>
    <row r="34" spans="98:120" ht="13" x14ac:dyDescent="0.2">
      <c r="DM34" s="259"/>
    </row>
    <row r="35" spans="98:120" ht="13" x14ac:dyDescent="0.2">
      <c r="CT35" s="259"/>
      <c r="CU35" s="259"/>
      <c r="CV35" s="259"/>
      <c r="CY35" s="259"/>
      <c r="CZ35" s="259"/>
      <c r="DA35" s="259"/>
      <c r="DD35" s="259"/>
      <c r="DE35" s="259"/>
      <c r="DF35" s="259"/>
      <c r="DI35" s="259"/>
      <c r="DJ35" s="259"/>
      <c r="DK35" s="259"/>
      <c r="DM35" s="259"/>
      <c r="DN35" s="259"/>
      <c r="DO35" s="259"/>
      <c r="DP35" s="259"/>
    </row>
    <row r="36" spans="98:120" ht="13" x14ac:dyDescent="0.2"/>
    <row r="37" spans="98:120" ht="13" x14ac:dyDescent="0.2">
      <c r="CW37" s="259"/>
      <c r="DB37" s="259"/>
      <c r="DG37" s="259"/>
      <c r="DL37" s="259"/>
      <c r="DP37" s="259"/>
    </row>
    <row r="38" spans="98:120" ht="13"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9"/>
      <c r="DO49" s="259"/>
      <c r="DP49" s="259"/>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9"/>
      <c r="CS63" s="259"/>
      <c r="CX63" s="259"/>
      <c r="DC63" s="259"/>
      <c r="DH63" s="259"/>
    </row>
    <row r="64" spans="22:120" ht="13" x14ac:dyDescent="0.2">
      <c r="V64" s="259"/>
    </row>
    <row r="65" spans="15:120" ht="13"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 x14ac:dyDescent="0.2">
      <c r="Q66" s="259"/>
      <c r="S66" s="259"/>
      <c r="U66" s="259"/>
      <c r="DM66" s="259"/>
    </row>
    <row r="67" spans="15:120" ht="13"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 x14ac:dyDescent="0.2"/>
    <row r="69" spans="15:120" ht="13" x14ac:dyDescent="0.2"/>
    <row r="70" spans="15:120" ht="13" x14ac:dyDescent="0.2"/>
    <row r="71" spans="15:120" ht="13" x14ac:dyDescent="0.2"/>
    <row r="72" spans="15:120" ht="13" x14ac:dyDescent="0.2">
      <c r="DP72" s="259"/>
    </row>
    <row r="73" spans="15:120" ht="13" x14ac:dyDescent="0.2">
      <c r="DP73" s="259"/>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9"/>
      <c r="CX96" s="259"/>
      <c r="DC96" s="259"/>
      <c r="DH96" s="259"/>
    </row>
    <row r="97" spans="24:120" ht="13" x14ac:dyDescent="0.2">
      <c r="CS97" s="259"/>
      <c r="CX97" s="259"/>
      <c r="DC97" s="259"/>
      <c r="DH97" s="259"/>
      <c r="DP97" s="260" t="s">
        <v>477</v>
      </c>
    </row>
    <row r="98" spans="24:120" ht="13" hidden="1" x14ac:dyDescent="0.2">
      <c r="CS98" s="259"/>
      <c r="CX98" s="259"/>
      <c r="DC98" s="259"/>
      <c r="DH98" s="259"/>
    </row>
    <row r="99" spans="24:120" ht="13"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 hidden="1" x14ac:dyDescent="0.2">
      <c r="CT103" s="259"/>
      <c r="CV103" s="259"/>
      <c r="CW103" s="259"/>
      <c r="CY103" s="259"/>
      <c r="DA103" s="259"/>
      <c r="DB103" s="259"/>
      <c r="DD103" s="259"/>
      <c r="DF103" s="259"/>
      <c r="DG103" s="259"/>
      <c r="DI103" s="259"/>
      <c r="DK103" s="259"/>
      <c r="DL103" s="259"/>
      <c r="DM103" s="259"/>
      <c r="DN103" s="259"/>
      <c r="DO103" s="259"/>
      <c r="DP103" s="259"/>
    </row>
    <row r="104" spans="24:120" ht="13"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qdmgzlwRuXmVRCcRm0K3rGA2OCDkBNF3/M49BvvNmg+FRDChXOrRyAqeHtQ4rsgMGJLWUauqewZ4ISjsZBIuPw==" saltValue="d+unOhlgpDgDbpTxgg+ygQ==" spinCount="100000" sheet="1" objects="1" scenarios="1"/>
  <dataConsolidate/>
  <phoneticPr fontId="2"/>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60" customWidth="1"/>
    <col min="117" max="16384" width="9" style="259" hidden="1"/>
  </cols>
  <sheetData>
    <row r="1" spans="2:116" ht="13"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 x14ac:dyDescent="0.2"/>
    <row r="3" spans="2:116" ht="13" x14ac:dyDescent="0.2"/>
    <row r="4" spans="2:116" ht="13"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 x14ac:dyDescent="0.2"/>
    <row r="20" spans="9:116" ht="13" x14ac:dyDescent="0.2"/>
    <row r="21" spans="9:116" ht="13" x14ac:dyDescent="0.2">
      <c r="DL21" s="259"/>
    </row>
    <row r="22" spans="9:116" ht="13" x14ac:dyDescent="0.2">
      <c r="DI22" s="259"/>
      <c r="DJ22" s="259"/>
      <c r="DK22" s="259"/>
      <c r="DL22" s="259"/>
    </row>
    <row r="23" spans="9:116" ht="13" x14ac:dyDescent="0.2">
      <c r="CY23" s="259"/>
      <c r="CZ23" s="259"/>
      <c r="DA23" s="259"/>
      <c r="DB23" s="259"/>
      <c r="DC23" s="259"/>
      <c r="DD23" s="259"/>
      <c r="DE23" s="259"/>
      <c r="DF23" s="259"/>
      <c r="DG23" s="259"/>
      <c r="DH23" s="259"/>
      <c r="DI23" s="259"/>
      <c r="DJ23" s="259"/>
      <c r="DK23" s="259"/>
      <c r="DL23" s="259"/>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9"/>
      <c r="DA35" s="259"/>
      <c r="DB35" s="259"/>
      <c r="DC35" s="259"/>
      <c r="DD35" s="259"/>
      <c r="DE35" s="259"/>
      <c r="DF35" s="259"/>
      <c r="DG35" s="259"/>
      <c r="DH35" s="259"/>
      <c r="DI35" s="259"/>
      <c r="DJ35" s="259"/>
      <c r="DK35" s="259"/>
      <c r="DL35" s="259"/>
    </row>
    <row r="36" spans="15:116" ht="13" x14ac:dyDescent="0.2"/>
    <row r="37" spans="15:116" ht="13" x14ac:dyDescent="0.2">
      <c r="DL37" s="259"/>
    </row>
    <row r="38" spans="15:116" ht="13" x14ac:dyDescent="0.2">
      <c r="DI38" s="259"/>
      <c r="DJ38" s="259"/>
      <c r="DK38" s="259"/>
      <c r="DL38" s="259"/>
    </row>
    <row r="39" spans="15:116" ht="13" x14ac:dyDescent="0.2"/>
    <row r="40" spans="15:116" ht="13" x14ac:dyDescent="0.2"/>
    <row r="41" spans="15:116" ht="13" x14ac:dyDescent="0.2"/>
    <row r="42" spans="15:116" ht="13" x14ac:dyDescent="0.2"/>
    <row r="43" spans="15:116" ht="13"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 x14ac:dyDescent="0.2">
      <c r="DL44" s="259"/>
    </row>
    <row r="45" spans="15:116" ht="13" x14ac:dyDescent="0.2"/>
    <row r="46" spans="15:116" ht="13" x14ac:dyDescent="0.2">
      <c r="DA46" s="259"/>
      <c r="DB46" s="259"/>
      <c r="DC46" s="259"/>
      <c r="DD46" s="259"/>
      <c r="DE46" s="259"/>
      <c r="DF46" s="259"/>
      <c r="DG46" s="259"/>
      <c r="DH46" s="259"/>
      <c r="DI46" s="259"/>
      <c r="DJ46" s="259"/>
      <c r="DK46" s="259"/>
      <c r="DL46" s="259"/>
    </row>
    <row r="47" spans="15:116" ht="13" x14ac:dyDescent="0.2"/>
    <row r="48" spans="15:116" ht="13" x14ac:dyDescent="0.2"/>
    <row r="49" spans="104:116" ht="13" x14ac:dyDescent="0.2"/>
    <row r="50" spans="104:116" ht="13" x14ac:dyDescent="0.2">
      <c r="CZ50" s="259"/>
      <c r="DA50" s="259"/>
      <c r="DB50" s="259"/>
      <c r="DC50" s="259"/>
      <c r="DD50" s="259"/>
      <c r="DE50" s="259"/>
      <c r="DF50" s="259"/>
      <c r="DG50" s="259"/>
      <c r="DH50" s="259"/>
      <c r="DI50" s="259"/>
      <c r="DJ50" s="259"/>
      <c r="DK50" s="259"/>
      <c r="DL50" s="259"/>
    </row>
    <row r="51" spans="104:116" ht="13" x14ac:dyDescent="0.2"/>
    <row r="52" spans="104:116" ht="13" x14ac:dyDescent="0.2"/>
    <row r="53" spans="104:116" ht="13" x14ac:dyDescent="0.2">
      <c r="DL53" s="259"/>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9"/>
      <c r="DD67" s="259"/>
      <c r="DE67" s="259"/>
      <c r="DF67" s="259"/>
      <c r="DG67" s="259"/>
      <c r="DH67" s="259"/>
      <c r="DI67" s="259"/>
      <c r="DJ67" s="259"/>
      <c r="DK67" s="259"/>
      <c r="DL67" s="259"/>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fy5L0Q68nfhrfrnCrfjS5SNSR5dU+LRO6oOBfV0aevfaz5Usr76usWIg64jKIjiMb4tJoR9flaYfZ6es9xSegA==" saltValue="Sdg7MPEZMcnvkKeTJ8NybQ=="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Z73"/>
  <sheetViews>
    <sheetView showGridLines="0" view="pageBreakPreview" workbookViewId="0"/>
  </sheetViews>
  <sheetFormatPr defaultColWidth="0" defaultRowHeight="13.5" customHeight="1" zeroHeight="1" x14ac:dyDescent="0.2"/>
  <cols>
    <col min="1" max="36" width="2.453125" style="261" customWidth="1"/>
    <col min="37" max="44" width="17" style="261" customWidth="1"/>
    <col min="45" max="45" width="6.08984375" style="268" customWidth="1"/>
    <col min="46" max="46" width="3" style="266" customWidth="1"/>
    <col min="47" max="47" width="19.08984375" style="261" hidden="1" customWidth="1"/>
    <col min="48" max="52" width="12.6328125" style="261" hidden="1" customWidth="1"/>
    <col min="53" max="16384" width="8.6328125" style="261" hidden="1"/>
  </cols>
  <sheetData>
    <row r="1" spans="1:46" ht="13" x14ac:dyDescent="0.2">
      <c r="AS1" s="262"/>
      <c r="AT1" s="262"/>
    </row>
    <row r="2" spans="1:46" ht="13" x14ac:dyDescent="0.2">
      <c r="AS2" s="262"/>
      <c r="AT2" s="262"/>
    </row>
    <row r="3" spans="1:46" ht="13" x14ac:dyDescent="0.2">
      <c r="AS3" s="262"/>
      <c r="AT3" s="262"/>
    </row>
    <row r="4" spans="1:46" ht="13" x14ac:dyDescent="0.2">
      <c r="AS4" s="262"/>
      <c r="AT4" s="262"/>
    </row>
    <row r="5" spans="1:46" ht="16.5" x14ac:dyDescent="0.2">
      <c r="A5" s="263" t="s">
        <v>478</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479</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7" t="s">
        <v>480</v>
      </c>
      <c r="AP7" s="272"/>
      <c r="AQ7" s="273" t="s">
        <v>481</v>
      </c>
      <c r="AR7" s="274"/>
    </row>
    <row r="8" spans="1:46" ht="13"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8"/>
      <c r="AP8" s="278" t="s">
        <v>482</v>
      </c>
      <c r="AQ8" s="279" t="s">
        <v>483</v>
      </c>
      <c r="AR8" s="280" t="s">
        <v>484</v>
      </c>
    </row>
    <row r="9" spans="1:46" ht="13"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29" t="s">
        <v>485</v>
      </c>
      <c r="AL9" s="1130"/>
      <c r="AM9" s="1130"/>
      <c r="AN9" s="1131"/>
      <c r="AO9" s="281">
        <v>993710</v>
      </c>
      <c r="AP9" s="281">
        <v>315463</v>
      </c>
      <c r="AQ9" s="282">
        <v>273733</v>
      </c>
      <c r="AR9" s="283">
        <v>15.2</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29" t="s">
        <v>486</v>
      </c>
      <c r="AL10" s="1130"/>
      <c r="AM10" s="1130"/>
      <c r="AN10" s="1131"/>
      <c r="AO10" s="284">
        <v>24679</v>
      </c>
      <c r="AP10" s="284">
        <v>7835</v>
      </c>
      <c r="AQ10" s="285">
        <v>30345</v>
      </c>
      <c r="AR10" s="286">
        <v>-74.2</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29" t="s">
        <v>487</v>
      </c>
      <c r="AL11" s="1130"/>
      <c r="AM11" s="1130"/>
      <c r="AN11" s="1131"/>
      <c r="AO11" s="284">
        <v>10057</v>
      </c>
      <c r="AP11" s="284">
        <v>3193</v>
      </c>
      <c r="AQ11" s="285">
        <v>4149</v>
      </c>
      <c r="AR11" s="286">
        <v>-23</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29" t="s">
        <v>488</v>
      </c>
      <c r="AL12" s="1130"/>
      <c r="AM12" s="1130"/>
      <c r="AN12" s="1131"/>
      <c r="AO12" s="284" t="s">
        <v>489</v>
      </c>
      <c r="AP12" s="284" t="s">
        <v>489</v>
      </c>
      <c r="AQ12" s="285" t="s">
        <v>489</v>
      </c>
      <c r="AR12" s="286" t="s">
        <v>489</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29" t="s">
        <v>490</v>
      </c>
      <c r="AL13" s="1130"/>
      <c r="AM13" s="1130"/>
      <c r="AN13" s="1131"/>
      <c r="AO13" s="284" t="s">
        <v>489</v>
      </c>
      <c r="AP13" s="284" t="s">
        <v>489</v>
      </c>
      <c r="AQ13" s="285">
        <v>9494</v>
      </c>
      <c r="AR13" s="286" t="s">
        <v>489</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29" t="s">
        <v>491</v>
      </c>
      <c r="AL14" s="1130"/>
      <c r="AM14" s="1130"/>
      <c r="AN14" s="1131"/>
      <c r="AO14" s="284" t="s">
        <v>489</v>
      </c>
      <c r="AP14" s="284" t="s">
        <v>489</v>
      </c>
      <c r="AQ14" s="285">
        <v>5033</v>
      </c>
      <c r="AR14" s="286" t="s">
        <v>489</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2" t="s">
        <v>492</v>
      </c>
      <c r="AL15" s="1133"/>
      <c r="AM15" s="1133"/>
      <c r="AN15" s="1134"/>
      <c r="AO15" s="284">
        <v>-40928</v>
      </c>
      <c r="AP15" s="284">
        <v>-12993</v>
      </c>
      <c r="AQ15" s="285">
        <v>-17000</v>
      </c>
      <c r="AR15" s="286">
        <v>-23.6</v>
      </c>
    </row>
    <row r="16" spans="1:46" ht="13"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2" t="s">
        <v>178</v>
      </c>
      <c r="AL16" s="1133"/>
      <c r="AM16" s="1133"/>
      <c r="AN16" s="1134"/>
      <c r="AO16" s="284">
        <v>987518</v>
      </c>
      <c r="AP16" s="284">
        <v>313498</v>
      </c>
      <c r="AQ16" s="285">
        <v>305754</v>
      </c>
      <c r="AR16" s="286">
        <v>2.5</v>
      </c>
    </row>
    <row r="17" spans="1:46" ht="13"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493</v>
      </c>
      <c r="AL19" s="262"/>
      <c r="AM19" s="262"/>
      <c r="AN19" s="262"/>
      <c r="AO19" s="262"/>
      <c r="AP19" s="262"/>
      <c r="AQ19" s="262"/>
      <c r="AR19" s="262"/>
    </row>
    <row r="20" spans="1:46" ht="13"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494</v>
      </c>
      <c r="AP20" s="293" t="s">
        <v>495</v>
      </c>
      <c r="AQ20" s="294" t="s">
        <v>496</v>
      </c>
      <c r="AR20" s="295"/>
    </row>
    <row r="21" spans="1:46" s="301" customFormat="1" ht="13"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5" t="s">
        <v>497</v>
      </c>
      <c r="AL21" s="1136"/>
      <c r="AM21" s="1136"/>
      <c r="AN21" s="1137"/>
      <c r="AO21" s="297">
        <v>30.48</v>
      </c>
      <c r="AP21" s="298">
        <v>26.54</v>
      </c>
      <c r="AQ21" s="299">
        <v>3.94</v>
      </c>
      <c r="AR21" s="267"/>
      <c r="AS21" s="300"/>
      <c r="AT21" s="296"/>
    </row>
    <row r="22" spans="1:46" s="301" customFormat="1" ht="13"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5" t="s">
        <v>498</v>
      </c>
      <c r="AL22" s="1136"/>
      <c r="AM22" s="1136"/>
      <c r="AN22" s="1137"/>
      <c r="AO22" s="302">
        <v>102</v>
      </c>
      <c r="AP22" s="303">
        <v>93.9</v>
      </c>
      <c r="AQ22" s="304">
        <v>8.1</v>
      </c>
      <c r="AR22" s="288"/>
      <c r="AS22" s="300"/>
      <c r="AT22" s="296"/>
    </row>
    <row r="23" spans="1:46" s="301" customFormat="1" ht="13"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x14ac:dyDescent="0.2">
      <c r="A26" s="1128" t="s">
        <v>499</v>
      </c>
      <c r="B26" s="1128"/>
      <c r="C26" s="1128"/>
      <c r="D26" s="1128"/>
      <c r="E26" s="1128"/>
      <c r="F26" s="1128"/>
      <c r="G26" s="1128"/>
      <c r="H26" s="1128"/>
      <c r="I26" s="1128"/>
      <c r="J26" s="1128"/>
      <c r="K26" s="1128"/>
      <c r="L26" s="1128"/>
      <c r="M26" s="1128"/>
      <c r="N26" s="1128"/>
      <c r="O26" s="1128"/>
      <c r="P26" s="1128"/>
      <c r="Q26" s="1128"/>
      <c r="R26" s="1128"/>
      <c r="S26" s="1128"/>
      <c r="T26" s="1128"/>
      <c r="U26" s="1128"/>
      <c r="V26" s="1128"/>
      <c r="W26" s="1128"/>
      <c r="X26" s="1128"/>
      <c r="Y26" s="1128"/>
      <c r="Z26" s="1128"/>
      <c r="AA26" s="1128"/>
      <c r="AB26" s="1128"/>
      <c r="AC26" s="1128"/>
      <c r="AD26" s="1128"/>
      <c r="AE26" s="1128"/>
      <c r="AF26" s="1128"/>
      <c r="AG26" s="1128"/>
      <c r="AH26" s="1128"/>
      <c r="AI26" s="1128"/>
      <c r="AJ26" s="1128"/>
      <c r="AK26" s="1128"/>
      <c r="AL26" s="1128"/>
      <c r="AM26" s="1128"/>
      <c r="AN26" s="1128"/>
      <c r="AO26" s="1128"/>
      <c r="AP26" s="1128"/>
      <c r="AQ26" s="1128"/>
      <c r="AR26" s="1128"/>
      <c r="AS26" s="1128"/>
      <c r="AT26" s="267"/>
    </row>
    <row r="27" spans="1:46" ht="13" x14ac:dyDescent="0.2">
      <c r="A27" s="309"/>
      <c r="AO27" s="262"/>
      <c r="AP27" s="262"/>
      <c r="AQ27" s="262"/>
      <c r="AR27" s="262"/>
      <c r="AS27" s="262"/>
      <c r="AT27" s="262"/>
    </row>
    <row r="28" spans="1:46" ht="16.5" x14ac:dyDescent="0.2">
      <c r="A28" s="263" t="s">
        <v>500</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501</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7" t="s">
        <v>480</v>
      </c>
      <c r="AP30" s="272"/>
      <c r="AQ30" s="273" t="s">
        <v>481</v>
      </c>
      <c r="AR30" s="274"/>
    </row>
    <row r="31" spans="1:46" ht="13"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8"/>
      <c r="AP31" s="278" t="s">
        <v>482</v>
      </c>
      <c r="AQ31" s="279" t="s">
        <v>483</v>
      </c>
      <c r="AR31" s="280" t="s">
        <v>484</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19" t="s">
        <v>502</v>
      </c>
      <c r="AL32" s="1120"/>
      <c r="AM32" s="1120"/>
      <c r="AN32" s="1121"/>
      <c r="AO32" s="312">
        <v>894929</v>
      </c>
      <c r="AP32" s="312">
        <v>284104</v>
      </c>
      <c r="AQ32" s="313">
        <v>170830</v>
      </c>
      <c r="AR32" s="314">
        <v>66.3</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19" t="s">
        <v>503</v>
      </c>
      <c r="AL33" s="1120"/>
      <c r="AM33" s="1120"/>
      <c r="AN33" s="1121"/>
      <c r="AO33" s="312" t="s">
        <v>489</v>
      </c>
      <c r="AP33" s="312" t="s">
        <v>489</v>
      </c>
      <c r="AQ33" s="313" t="s">
        <v>489</v>
      </c>
      <c r="AR33" s="314" t="s">
        <v>489</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19" t="s">
        <v>504</v>
      </c>
      <c r="AL34" s="1120"/>
      <c r="AM34" s="1120"/>
      <c r="AN34" s="1121"/>
      <c r="AO34" s="312" t="s">
        <v>489</v>
      </c>
      <c r="AP34" s="312" t="s">
        <v>489</v>
      </c>
      <c r="AQ34" s="313" t="s">
        <v>489</v>
      </c>
      <c r="AR34" s="314" t="s">
        <v>489</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19" t="s">
        <v>505</v>
      </c>
      <c r="AL35" s="1120"/>
      <c r="AM35" s="1120"/>
      <c r="AN35" s="1121"/>
      <c r="AO35" s="312">
        <v>101526</v>
      </c>
      <c r="AP35" s="312">
        <v>32230</v>
      </c>
      <c r="AQ35" s="313">
        <v>32606</v>
      </c>
      <c r="AR35" s="314">
        <v>-1.2</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19" t="s">
        <v>506</v>
      </c>
      <c r="AL36" s="1120"/>
      <c r="AM36" s="1120"/>
      <c r="AN36" s="1121"/>
      <c r="AO36" s="312" t="s">
        <v>489</v>
      </c>
      <c r="AP36" s="312" t="s">
        <v>489</v>
      </c>
      <c r="AQ36" s="313">
        <v>4875</v>
      </c>
      <c r="AR36" s="314" t="s">
        <v>489</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19" t="s">
        <v>507</v>
      </c>
      <c r="AL37" s="1120"/>
      <c r="AM37" s="1120"/>
      <c r="AN37" s="1121"/>
      <c r="AO37" s="312">
        <v>32104</v>
      </c>
      <c r="AP37" s="312">
        <v>10192</v>
      </c>
      <c r="AQ37" s="313">
        <v>993</v>
      </c>
      <c r="AR37" s="314">
        <v>926.4</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2" t="s">
        <v>508</v>
      </c>
      <c r="AL38" s="1123"/>
      <c r="AM38" s="1123"/>
      <c r="AN38" s="1124"/>
      <c r="AO38" s="315">
        <v>200</v>
      </c>
      <c r="AP38" s="315">
        <v>63</v>
      </c>
      <c r="AQ38" s="316">
        <v>50</v>
      </c>
      <c r="AR38" s="304">
        <v>26</v>
      </c>
      <c r="AS38" s="311"/>
    </row>
    <row r="39" spans="1:46" ht="13"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2" t="s">
        <v>509</v>
      </c>
      <c r="AL39" s="1123"/>
      <c r="AM39" s="1123"/>
      <c r="AN39" s="1124"/>
      <c r="AO39" s="312">
        <v>-16922</v>
      </c>
      <c r="AP39" s="312">
        <v>-5372</v>
      </c>
      <c r="AQ39" s="313">
        <v>-6626</v>
      </c>
      <c r="AR39" s="314">
        <v>-18.899999999999999</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19" t="s">
        <v>510</v>
      </c>
      <c r="AL40" s="1120"/>
      <c r="AM40" s="1120"/>
      <c r="AN40" s="1121"/>
      <c r="AO40" s="312">
        <v>-702685</v>
      </c>
      <c r="AP40" s="312">
        <v>-223075</v>
      </c>
      <c r="AQ40" s="313">
        <v>-145454</v>
      </c>
      <c r="AR40" s="314">
        <v>53.4</v>
      </c>
      <c r="AS40" s="311"/>
    </row>
    <row r="41" spans="1:46" ht="13"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5" t="s">
        <v>288</v>
      </c>
      <c r="AL41" s="1126"/>
      <c r="AM41" s="1126"/>
      <c r="AN41" s="1127"/>
      <c r="AO41" s="312">
        <v>309152</v>
      </c>
      <c r="AP41" s="312">
        <v>98143</v>
      </c>
      <c r="AQ41" s="313">
        <v>57274</v>
      </c>
      <c r="AR41" s="314">
        <v>71.400000000000006</v>
      </c>
      <c r="AS41" s="311"/>
    </row>
    <row r="42" spans="1:46" ht="13"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511</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512</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2" t="s">
        <v>480</v>
      </c>
      <c r="AN49" s="1114" t="s">
        <v>513</v>
      </c>
      <c r="AO49" s="1115"/>
      <c r="AP49" s="1115"/>
      <c r="AQ49" s="1115"/>
      <c r="AR49" s="1116"/>
    </row>
    <row r="50" spans="1:44" ht="13"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3"/>
      <c r="AN50" s="328" t="s">
        <v>514</v>
      </c>
      <c r="AO50" s="329" t="s">
        <v>515</v>
      </c>
      <c r="AP50" s="330" t="s">
        <v>516</v>
      </c>
      <c r="AQ50" s="331" t="s">
        <v>517</v>
      </c>
      <c r="AR50" s="332" t="s">
        <v>518</v>
      </c>
    </row>
    <row r="51" spans="1:44" ht="13"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519</v>
      </c>
      <c r="AL51" s="325"/>
      <c r="AM51" s="333">
        <v>1804378</v>
      </c>
      <c r="AN51" s="334">
        <v>514068</v>
      </c>
      <c r="AO51" s="335">
        <v>-4.4000000000000004</v>
      </c>
      <c r="AP51" s="336">
        <v>316937</v>
      </c>
      <c r="AQ51" s="337">
        <v>9.4</v>
      </c>
      <c r="AR51" s="338">
        <v>-13.8</v>
      </c>
    </row>
    <row r="52" spans="1:44" ht="13"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520</v>
      </c>
      <c r="AM52" s="341">
        <v>701308</v>
      </c>
      <c r="AN52" s="342">
        <v>199803</v>
      </c>
      <c r="AO52" s="343">
        <v>8.9</v>
      </c>
      <c r="AP52" s="344">
        <v>199150</v>
      </c>
      <c r="AQ52" s="345">
        <v>27.5</v>
      </c>
      <c r="AR52" s="346">
        <v>-18.600000000000001</v>
      </c>
    </row>
    <row r="53" spans="1:44" ht="13"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521</v>
      </c>
      <c r="AL53" s="325"/>
      <c r="AM53" s="333">
        <v>900946</v>
      </c>
      <c r="AN53" s="334">
        <v>265140</v>
      </c>
      <c r="AO53" s="335">
        <v>-48.4</v>
      </c>
      <c r="AP53" s="336">
        <v>332350</v>
      </c>
      <c r="AQ53" s="337">
        <v>4.9000000000000004</v>
      </c>
      <c r="AR53" s="338">
        <v>-53.3</v>
      </c>
    </row>
    <row r="54" spans="1:44" ht="13"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520</v>
      </c>
      <c r="AM54" s="341">
        <v>537688</v>
      </c>
      <c r="AN54" s="342">
        <v>158237</v>
      </c>
      <c r="AO54" s="343">
        <v>-20.8</v>
      </c>
      <c r="AP54" s="344">
        <v>200453</v>
      </c>
      <c r="AQ54" s="345">
        <v>0.7</v>
      </c>
      <c r="AR54" s="346">
        <v>-21.5</v>
      </c>
    </row>
    <row r="55" spans="1:44" ht="13"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522</v>
      </c>
      <c r="AL55" s="325"/>
      <c r="AM55" s="333">
        <v>864133</v>
      </c>
      <c r="AN55" s="334">
        <v>261225</v>
      </c>
      <c r="AO55" s="335">
        <v>-1.5</v>
      </c>
      <c r="AP55" s="336">
        <v>362690</v>
      </c>
      <c r="AQ55" s="337">
        <v>9.1</v>
      </c>
      <c r="AR55" s="338">
        <v>-10.6</v>
      </c>
    </row>
    <row r="56" spans="1:44" ht="13"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520</v>
      </c>
      <c r="AM56" s="341">
        <v>366016</v>
      </c>
      <c r="AN56" s="342">
        <v>110646</v>
      </c>
      <c r="AO56" s="343">
        <v>-30.1</v>
      </c>
      <c r="AP56" s="344">
        <v>172580</v>
      </c>
      <c r="AQ56" s="345">
        <v>-13.9</v>
      </c>
      <c r="AR56" s="346">
        <v>-16.2</v>
      </c>
    </row>
    <row r="57" spans="1:44" ht="13"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523</v>
      </c>
      <c r="AL57" s="325"/>
      <c r="AM57" s="333">
        <v>721208</v>
      </c>
      <c r="AN57" s="334">
        <v>225237</v>
      </c>
      <c r="AO57" s="335">
        <v>-13.8</v>
      </c>
      <c r="AP57" s="336">
        <v>296093</v>
      </c>
      <c r="AQ57" s="337">
        <v>-18.399999999999999</v>
      </c>
      <c r="AR57" s="338">
        <v>4.5999999999999996</v>
      </c>
    </row>
    <row r="58" spans="1:44" ht="13"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520</v>
      </c>
      <c r="AM58" s="341">
        <v>239941</v>
      </c>
      <c r="AN58" s="342">
        <v>74935</v>
      </c>
      <c r="AO58" s="343">
        <v>-32.299999999999997</v>
      </c>
      <c r="AP58" s="344">
        <v>140545</v>
      </c>
      <c r="AQ58" s="345">
        <v>-18.600000000000001</v>
      </c>
      <c r="AR58" s="346">
        <v>-13.7</v>
      </c>
    </row>
    <row r="59" spans="1:44" ht="13"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524</v>
      </c>
      <c r="AL59" s="325"/>
      <c r="AM59" s="333">
        <v>773759</v>
      </c>
      <c r="AN59" s="334">
        <v>245638</v>
      </c>
      <c r="AO59" s="335">
        <v>9.1</v>
      </c>
      <c r="AP59" s="336">
        <v>308655</v>
      </c>
      <c r="AQ59" s="337">
        <v>4.2</v>
      </c>
      <c r="AR59" s="338">
        <v>4.9000000000000004</v>
      </c>
    </row>
    <row r="60" spans="1:44" ht="13"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520</v>
      </c>
      <c r="AM60" s="341">
        <v>278154</v>
      </c>
      <c r="AN60" s="342">
        <v>88303</v>
      </c>
      <c r="AO60" s="343">
        <v>17.8</v>
      </c>
      <c r="AP60" s="344">
        <v>169887</v>
      </c>
      <c r="AQ60" s="345">
        <v>20.9</v>
      </c>
      <c r="AR60" s="346">
        <v>-3.1</v>
      </c>
    </row>
    <row r="61" spans="1:44" ht="13"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525</v>
      </c>
      <c r="AL61" s="347"/>
      <c r="AM61" s="348">
        <v>1012885</v>
      </c>
      <c r="AN61" s="349">
        <v>302262</v>
      </c>
      <c r="AO61" s="350">
        <v>-11.8</v>
      </c>
      <c r="AP61" s="351">
        <v>323345</v>
      </c>
      <c r="AQ61" s="352">
        <v>1.8</v>
      </c>
      <c r="AR61" s="338">
        <v>-13.6</v>
      </c>
    </row>
    <row r="62" spans="1:44" ht="13"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520</v>
      </c>
      <c r="AM62" s="341">
        <v>424621</v>
      </c>
      <c r="AN62" s="342">
        <v>126385</v>
      </c>
      <c r="AO62" s="343">
        <v>-11.3</v>
      </c>
      <c r="AP62" s="344">
        <v>176523</v>
      </c>
      <c r="AQ62" s="345">
        <v>3.3</v>
      </c>
      <c r="AR62" s="346">
        <v>-14.6</v>
      </c>
    </row>
    <row r="63" spans="1:44" ht="13"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 hidden="1" x14ac:dyDescent="0.2">
      <c r="AK70" s="262"/>
      <c r="AL70" s="262"/>
      <c r="AM70" s="262"/>
      <c r="AN70" s="262"/>
      <c r="AO70" s="262"/>
      <c r="AP70" s="262"/>
      <c r="AQ70" s="262"/>
      <c r="AR70" s="262"/>
    </row>
    <row r="71" spans="1:46" ht="13" hidden="1" x14ac:dyDescent="0.2">
      <c r="AK71" s="262"/>
      <c r="AL71" s="262"/>
      <c r="AM71" s="262"/>
      <c r="AN71" s="262"/>
      <c r="AO71" s="262"/>
      <c r="AP71" s="262"/>
      <c r="AQ71" s="262"/>
      <c r="AR71" s="262"/>
    </row>
    <row r="72" spans="1:46" ht="13" hidden="1" x14ac:dyDescent="0.2">
      <c r="AK72" s="262"/>
      <c r="AL72" s="262"/>
      <c r="AM72" s="262"/>
      <c r="AN72" s="262"/>
      <c r="AO72" s="262"/>
      <c r="AP72" s="262"/>
      <c r="AQ72" s="262"/>
      <c r="AR72" s="262"/>
    </row>
    <row r="73" spans="1:46" ht="13" hidden="1" x14ac:dyDescent="0.2">
      <c r="AK73" s="262"/>
      <c r="AL73" s="262"/>
      <c r="AM73" s="262"/>
      <c r="AN73" s="262"/>
      <c r="AO73" s="262"/>
      <c r="AP73" s="262"/>
      <c r="AQ73" s="262"/>
      <c r="AR73" s="262"/>
    </row>
  </sheetData>
  <sheetProtection algorithmName="SHA-512" hashValue="zFyw94qLDzKQ7af+IDUTVefAwMo0foAshR9NTjyL6nqreKKr1yifwsOAEYtgFiSQiooNolyCmcUWwVAdzS3iZA==" saltValue="dfE2K4EuNB4F6E8RfiYAs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42"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 x14ac:dyDescent="0.2">
      <c r="B2" s="259"/>
      <c r="DG2" s="259"/>
    </row>
    <row r="3" spans="2:125" ht="13"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 x14ac:dyDescent="0.2"/>
    <row r="5" spans="2:125" ht="13" x14ac:dyDescent="0.2"/>
    <row r="6" spans="2:125" ht="13" x14ac:dyDescent="0.2"/>
    <row r="7" spans="2:125" ht="13" x14ac:dyDescent="0.2"/>
    <row r="8" spans="2:125" ht="13" x14ac:dyDescent="0.2"/>
    <row r="9" spans="2:125" ht="13" x14ac:dyDescent="0.2">
      <c r="DU9" s="259"/>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9"/>
    </row>
    <row r="18" spans="125:125" ht="13" x14ac:dyDescent="0.2"/>
    <row r="19" spans="125:125" ht="13" x14ac:dyDescent="0.2"/>
    <row r="20" spans="125:125" ht="13" x14ac:dyDescent="0.2">
      <c r="DU20" s="259"/>
    </row>
    <row r="21" spans="125:125" ht="13" x14ac:dyDescent="0.2">
      <c r="DU21" s="259"/>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9"/>
    </row>
    <row r="29" spans="125:125" ht="13" x14ac:dyDescent="0.2"/>
    <row r="30" spans="125:125" ht="13" x14ac:dyDescent="0.2"/>
    <row r="31" spans="125:125" ht="13" x14ac:dyDescent="0.2"/>
    <row r="32" spans="125:125" ht="13" x14ac:dyDescent="0.2"/>
    <row r="33" spans="2:125" ht="13" x14ac:dyDescent="0.2">
      <c r="B33" s="259"/>
      <c r="G33" s="259"/>
      <c r="I33" s="259"/>
    </row>
    <row r="34" spans="2:125" ht="13" x14ac:dyDescent="0.2">
      <c r="C34" s="259"/>
      <c r="P34" s="259"/>
      <c r="DE34" s="259"/>
      <c r="DH34" s="259"/>
    </row>
    <row r="35" spans="2:125" ht="13" x14ac:dyDescent="0.2">
      <c r="D35" s="259"/>
      <c r="E35" s="259"/>
      <c r="DG35" s="259"/>
      <c r="DJ35" s="259"/>
      <c r="DP35" s="259"/>
      <c r="DQ35" s="259"/>
      <c r="DR35" s="259"/>
      <c r="DS35" s="259"/>
      <c r="DT35" s="259"/>
      <c r="DU35" s="259"/>
    </row>
    <row r="36" spans="2:125" ht="13"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 x14ac:dyDescent="0.2">
      <c r="DU37" s="259"/>
    </row>
    <row r="38" spans="2:125" ht="13" x14ac:dyDescent="0.2">
      <c r="DT38" s="259"/>
      <c r="DU38" s="259"/>
    </row>
    <row r="39" spans="2:125" ht="13" x14ac:dyDescent="0.2"/>
    <row r="40" spans="2:125" ht="13" x14ac:dyDescent="0.2">
      <c r="DH40" s="259"/>
    </row>
    <row r="41" spans="2:125" ht="13" x14ac:dyDescent="0.2">
      <c r="DE41" s="259"/>
    </row>
    <row r="42" spans="2:125" ht="13" x14ac:dyDescent="0.2">
      <c r="DG42" s="259"/>
      <c r="DJ42" s="259"/>
    </row>
    <row r="43" spans="2:125" ht="13"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 x14ac:dyDescent="0.2">
      <c r="DU44" s="259"/>
    </row>
    <row r="45" spans="2:125" ht="13" x14ac:dyDescent="0.2"/>
    <row r="46" spans="2:125" ht="13" x14ac:dyDescent="0.2"/>
    <row r="47" spans="2:125" ht="13" x14ac:dyDescent="0.2"/>
    <row r="48" spans="2:125" ht="13" x14ac:dyDescent="0.2">
      <c r="DT48" s="259"/>
      <c r="DU48" s="259"/>
    </row>
    <row r="49" spans="120:125" ht="13" x14ac:dyDescent="0.2">
      <c r="DU49" s="259"/>
    </row>
    <row r="50" spans="120:125" ht="13" x14ac:dyDescent="0.2">
      <c r="DU50" s="259"/>
    </row>
    <row r="51" spans="120:125" ht="13" x14ac:dyDescent="0.2">
      <c r="DP51" s="259"/>
      <c r="DQ51" s="259"/>
      <c r="DR51" s="259"/>
      <c r="DS51" s="259"/>
      <c r="DT51" s="259"/>
      <c r="DU51" s="259"/>
    </row>
    <row r="52" spans="120:125" ht="13" x14ac:dyDescent="0.2"/>
    <row r="53" spans="120:125" ht="13" x14ac:dyDescent="0.2"/>
    <row r="54" spans="120:125" ht="13" x14ac:dyDescent="0.2">
      <c r="DU54" s="259"/>
    </row>
    <row r="55" spans="120:125" ht="13" x14ac:dyDescent="0.2"/>
    <row r="56" spans="120:125" ht="13" x14ac:dyDescent="0.2"/>
    <row r="57" spans="120:125" ht="13" x14ac:dyDescent="0.2"/>
    <row r="58" spans="120:125" ht="13" x14ac:dyDescent="0.2">
      <c r="DU58" s="259"/>
    </row>
    <row r="59" spans="120:125" ht="13" x14ac:dyDescent="0.2"/>
    <row r="60" spans="120:125" ht="13" x14ac:dyDescent="0.2"/>
    <row r="61" spans="120:125" ht="13" x14ac:dyDescent="0.2"/>
    <row r="62" spans="120:125" ht="13" x14ac:dyDescent="0.2"/>
    <row r="63" spans="120:125" ht="13" x14ac:dyDescent="0.2">
      <c r="DU63" s="259"/>
    </row>
    <row r="64" spans="120:125" ht="13" x14ac:dyDescent="0.2">
      <c r="DT64" s="259"/>
      <c r="DU64" s="259"/>
    </row>
    <row r="65" spans="123:125" ht="13" x14ac:dyDescent="0.2"/>
    <row r="66" spans="123:125" ht="13" x14ac:dyDescent="0.2"/>
    <row r="67" spans="123:125" ht="13" x14ac:dyDescent="0.2"/>
    <row r="68" spans="123:125" ht="13" x14ac:dyDescent="0.2"/>
    <row r="69" spans="123:125" ht="13" x14ac:dyDescent="0.2">
      <c r="DS69" s="259"/>
      <c r="DT69" s="259"/>
      <c r="DU69" s="25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9"/>
    </row>
    <row r="83" spans="116:125" ht="13" x14ac:dyDescent="0.2">
      <c r="DM83" s="259"/>
      <c r="DN83" s="259"/>
      <c r="DO83" s="259"/>
      <c r="DP83" s="259"/>
      <c r="DQ83" s="259"/>
      <c r="DR83" s="259"/>
      <c r="DS83" s="259"/>
      <c r="DT83" s="259"/>
      <c r="DU83" s="259"/>
    </row>
    <row r="84" spans="116:125" ht="13" x14ac:dyDescent="0.2"/>
    <row r="85" spans="116:125" ht="13" x14ac:dyDescent="0.2"/>
    <row r="86" spans="116:125" ht="13" x14ac:dyDescent="0.2"/>
    <row r="87" spans="116:125" ht="13" x14ac:dyDescent="0.2"/>
    <row r="88" spans="116:125" ht="13" x14ac:dyDescent="0.2">
      <c r="DU88" s="259"/>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477</v>
      </c>
    </row>
    <row r="120" spans="125:125" ht="13.5" hidden="1" customHeight="1" x14ac:dyDescent="0.2"/>
    <row r="121" spans="125:125" ht="13.5" hidden="1" customHeight="1" x14ac:dyDescent="0.2">
      <c r="DU121" s="259"/>
    </row>
  </sheetData>
  <sheetProtection algorithmName="SHA-512" hashValue="yHx0+G76J2h7yPjaO2VdgpifGS92gODckb+FfMscDsyunvCz2yNBR29j1DqD6MKL4eio+D5YkIz7zrdCzpgDjQ==" saltValue="AJQFkWLVVn0GN+/jDobWY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x14ac:dyDescent="0.2">
      <c r="B2" s="259"/>
      <c r="T2" s="259"/>
    </row>
    <row r="3" spans="1:125"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9"/>
      <c r="G33" s="259"/>
      <c r="I33" s="259"/>
    </row>
    <row r="34" spans="2:125" ht="13" x14ac:dyDescent="0.2">
      <c r="C34" s="259"/>
      <c r="P34" s="259"/>
      <c r="R34" s="259"/>
      <c r="U34" s="259"/>
    </row>
    <row r="35" spans="2:125" ht="13"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 x14ac:dyDescent="0.2">
      <c r="F36" s="259"/>
      <c r="H36" s="259"/>
      <c r="J36" s="259"/>
      <c r="K36" s="259"/>
      <c r="L36" s="259"/>
      <c r="M36" s="259"/>
      <c r="N36" s="259"/>
      <c r="O36" s="259"/>
      <c r="Q36" s="259"/>
      <c r="S36" s="259"/>
      <c r="V36" s="259"/>
    </row>
    <row r="37" spans="2:125" ht="13" x14ac:dyDescent="0.2"/>
    <row r="38" spans="2:125" ht="13" x14ac:dyDescent="0.2"/>
    <row r="39" spans="2:125" ht="13" x14ac:dyDescent="0.2"/>
    <row r="40" spans="2:125" ht="13" x14ac:dyDescent="0.2">
      <c r="U40" s="259"/>
    </row>
    <row r="41" spans="2:125" ht="13" x14ac:dyDescent="0.2">
      <c r="R41" s="259"/>
    </row>
    <row r="42" spans="2:125" ht="13"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 x14ac:dyDescent="0.2">
      <c r="Q43" s="259"/>
      <c r="S43" s="259"/>
      <c r="V43" s="259"/>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477</v>
      </c>
    </row>
  </sheetData>
  <sheetProtection algorithmName="SHA-512" hashValue="5DIJP9Vbeb9dT14HqexjBlYIvbFmLzKC5klxJfQRKJ3iXX6GGXxQalRsczNz+6++RdhkV1BVTFhmmAph23p+1A==" saltValue="uBwIIEnoE1SQFsAxyRABr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527</v>
      </c>
      <c r="G46" s="8" t="s">
        <v>528</v>
      </c>
      <c r="H46" s="8" t="s">
        <v>529</v>
      </c>
      <c r="I46" s="8" t="s">
        <v>530</v>
      </c>
      <c r="J46" s="9" t="s">
        <v>531</v>
      </c>
    </row>
    <row r="47" spans="2:10" ht="57.75" customHeight="1" x14ac:dyDescent="0.2">
      <c r="B47" s="10"/>
      <c r="C47" s="1138" t="s">
        <v>3</v>
      </c>
      <c r="D47" s="1138"/>
      <c r="E47" s="1139"/>
      <c r="F47" s="11">
        <v>14.59</v>
      </c>
      <c r="G47" s="12">
        <v>13.2</v>
      </c>
      <c r="H47" s="12">
        <v>14.12</v>
      </c>
      <c r="I47" s="12">
        <v>14.38</v>
      </c>
      <c r="J47" s="13">
        <v>15.07</v>
      </c>
    </row>
    <row r="48" spans="2:10" ht="57.75" customHeight="1" x14ac:dyDescent="0.2">
      <c r="B48" s="14"/>
      <c r="C48" s="1140" t="s">
        <v>4</v>
      </c>
      <c r="D48" s="1140"/>
      <c r="E48" s="1141"/>
      <c r="F48" s="15">
        <v>4.88</v>
      </c>
      <c r="G48" s="16">
        <v>6.26</v>
      </c>
      <c r="H48" s="16">
        <v>4.5999999999999996</v>
      </c>
      <c r="I48" s="16">
        <v>7.52</v>
      </c>
      <c r="J48" s="17">
        <v>7.07</v>
      </c>
    </row>
    <row r="49" spans="2:10" ht="57.75" customHeight="1" thickBot="1" x14ac:dyDescent="0.25">
      <c r="B49" s="18"/>
      <c r="C49" s="1142" t="s">
        <v>5</v>
      </c>
      <c r="D49" s="1142"/>
      <c r="E49" s="1143"/>
      <c r="F49" s="19">
        <v>1.18</v>
      </c>
      <c r="G49" s="20">
        <v>0.68</v>
      </c>
      <c r="H49" s="20">
        <v>0.74</v>
      </c>
      <c r="I49" s="20">
        <v>2.85</v>
      </c>
      <c r="J49" s="21">
        <v>0.54</v>
      </c>
    </row>
    <row r="50" spans="2:10" ht="13" x14ac:dyDescent="0.2"/>
  </sheetData>
  <sheetProtection algorithmName="SHA-512" hashValue="Je8n2fSIPsxpNR/vXrlNQQwmAP494/N9CgesCksmslZWnlonre9gMUs/6GWPUk7kbXp95BBYxqOK49rcWL7MyA==" saltValue="yWxorfr/n3d9d38tSz3ukA=="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527</v>
      </c>
      <c r="G33" s="29" t="s">
        <v>528</v>
      </c>
      <c r="H33" s="29" t="s">
        <v>529</v>
      </c>
      <c r="I33" s="29" t="s">
        <v>530</v>
      </c>
      <c r="J33" s="30" t="s">
        <v>531</v>
      </c>
      <c r="K33" s="22"/>
      <c r="L33" s="22"/>
      <c r="M33" s="22"/>
      <c r="N33" s="22"/>
      <c r="O33" s="22"/>
      <c r="P33" s="22"/>
    </row>
    <row r="34" spans="1:16" ht="39" customHeight="1" x14ac:dyDescent="0.2">
      <c r="A34" s="22"/>
      <c r="B34" s="31"/>
      <c r="C34" s="1150" t="s">
        <v>532</v>
      </c>
      <c r="D34" s="1150"/>
      <c r="E34" s="1151"/>
      <c r="F34" s="32">
        <v>7.83</v>
      </c>
      <c r="G34" s="33">
        <v>8.86</v>
      </c>
      <c r="H34" s="33">
        <v>8.59</v>
      </c>
      <c r="I34" s="33">
        <v>9.07</v>
      </c>
      <c r="J34" s="34">
        <v>8.18</v>
      </c>
      <c r="K34" s="22"/>
      <c r="L34" s="22"/>
      <c r="M34" s="22"/>
      <c r="N34" s="22"/>
      <c r="O34" s="22"/>
      <c r="P34" s="22"/>
    </row>
    <row r="35" spans="1:16" ht="39" customHeight="1" x14ac:dyDescent="0.2">
      <c r="A35" s="22"/>
      <c r="B35" s="35"/>
      <c r="C35" s="1144" t="s">
        <v>533</v>
      </c>
      <c r="D35" s="1145"/>
      <c r="E35" s="1146"/>
      <c r="F35" s="36">
        <v>4.88</v>
      </c>
      <c r="G35" s="37">
        <v>6.26</v>
      </c>
      <c r="H35" s="37">
        <v>4.5999999999999996</v>
      </c>
      <c r="I35" s="37">
        <v>7.51</v>
      </c>
      <c r="J35" s="38">
        <v>7.06</v>
      </c>
      <c r="K35" s="22"/>
      <c r="L35" s="22"/>
      <c r="M35" s="22"/>
      <c r="N35" s="22"/>
      <c r="O35" s="22"/>
      <c r="P35" s="22"/>
    </row>
    <row r="36" spans="1:16" ht="39" customHeight="1" x14ac:dyDescent="0.2">
      <c r="A36" s="22"/>
      <c r="B36" s="35"/>
      <c r="C36" s="1144" t="s">
        <v>534</v>
      </c>
      <c r="D36" s="1145"/>
      <c r="E36" s="1146"/>
      <c r="F36" s="36">
        <v>1.55</v>
      </c>
      <c r="G36" s="37">
        <v>1.58</v>
      </c>
      <c r="H36" s="37">
        <v>2.3199999999999998</v>
      </c>
      <c r="I36" s="37">
        <v>2.02</v>
      </c>
      <c r="J36" s="38">
        <v>1.88</v>
      </c>
      <c r="K36" s="22"/>
      <c r="L36" s="22"/>
      <c r="M36" s="22"/>
      <c r="N36" s="22"/>
      <c r="O36" s="22"/>
      <c r="P36" s="22"/>
    </row>
    <row r="37" spans="1:16" ht="39" customHeight="1" x14ac:dyDescent="0.2">
      <c r="A37" s="22"/>
      <c r="B37" s="35"/>
      <c r="C37" s="1144" t="s">
        <v>535</v>
      </c>
      <c r="D37" s="1145"/>
      <c r="E37" s="1146"/>
      <c r="F37" s="36" t="s">
        <v>489</v>
      </c>
      <c r="G37" s="37" t="s">
        <v>489</v>
      </c>
      <c r="H37" s="37" t="s">
        <v>489</v>
      </c>
      <c r="I37" s="37" t="s">
        <v>489</v>
      </c>
      <c r="J37" s="38">
        <v>0.93</v>
      </c>
      <c r="K37" s="22"/>
      <c r="L37" s="22"/>
      <c r="M37" s="22"/>
      <c r="N37" s="22"/>
      <c r="O37" s="22"/>
      <c r="P37" s="22"/>
    </row>
    <row r="38" spans="1:16" ht="39" customHeight="1" x14ac:dyDescent="0.2">
      <c r="A38" s="22"/>
      <c r="B38" s="35"/>
      <c r="C38" s="1144" t="s">
        <v>536</v>
      </c>
      <c r="D38" s="1145"/>
      <c r="E38" s="1146"/>
      <c r="F38" s="36">
        <v>1.06</v>
      </c>
      <c r="G38" s="37">
        <v>0.89</v>
      </c>
      <c r="H38" s="37">
        <v>0.91</v>
      </c>
      <c r="I38" s="37">
        <v>0.94</v>
      </c>
      <c r="J38" s="38">
        <v>0.8</v>
      </c>
      <c r="K38" s="22"/>
      <c r="L38" s="22"/>
      <c r="M38" s="22"/>
      <c r="N38" s="22"/>
      <c r="O38" s="22"/>
      <c r="P38" s="22"/>
    </row>
    <row r="39" spans="1:16" ht="39" customHeight="1" x14ac:dyDescent="0.2">
      <c r="A39" s="22"/>
      <c r="B39" s="35"/>
      <c r="C39" s="1144" t="s">
        <v>537</v>
      </c>
      <c r="D39" s="1145"/>
      <c r="E39" s="1146"/>
      <c r="F39" s="36" t="s">
        <v>489</v>
      </c>
      <c r="G39" s="37" t="s">
        <v>489</v>
      </c>
      <c r="H39" s="37" t="s">
        <v>489</v>
      </c>
      <c r="I39" s="37">
        <v>0.56000000000000005</v>
      </c>
      <c r="J39" s="38">
        <v>0.51</v>
      </c>
      <c r="K39" s="22"/>
      <c r="L39" s="22"/>
      <c r="M39" s="22"/>
      <c r="N39" s="22"/>
      <c r="O39" s="22"/>
      <c r="P39" s="22"/>
    </row>
    <row r="40" spans="1:16" ht="39" customHeight="1" x14ac:dyDescent="0.2">
      <c r="A40" s="22"/>
      <c r="B40" s="35"/>
      <c r="C40" s="1144" t="s">
        <v>538</v>
      </c>
      <c r="D40" s="1145"/>
      <c r="E40" s="1146"/>
      <c r="F40" s="36">
        <v>0.27</v>
      </c>
      <c r="G40" s="37">
        <v>0.28999999999999998</v>
      </c>
      <c r="H40" s="37">
        <v>0.28999999999999998</v>
      </c>
      <c r="I40" s="37">
        <v>0.28000000000000003</v>
      </c>
      <c r="J40" s="38">
        <v>0.14000000000000001</v>
      </c>
      <c r="K40" s="22"/>
      <c r="L40" s="22"/>
      <c r="M40" s="22"/>
      <c r="N40" s="22"/>
      <c r="O40" s="22"/>
      <c r="P40" s="22"/>
    </row>
    <row r="41" spans="1:16" ht="39" customHeight="1" x14ac:dyDescent="0.2">
      <c r="A41" s="22"/>
      <c r="B41" s="35"/>
      <c r="C41" s="1144" t="s">
        <v>539</v>
      </c>
      <c r="D41" s="1145"/>
      <c r="E41" s="1146"/>
      <c r="F41" s="36">
        <v>0</v>
      </c>
      <c r="G41" s="37">
        <v>0</v>
      </c>
      <c r="H41" s="37">
        <v>0.01</v>
      </c>
      <c r="I41" s="37">
        <v>0</v>
      </c>
      <c r="J41" s="38">
        <v>0</v>
      </c>
      <c r="K41" s="22"/>
      <c r="L41" s="22"/>
      <c r="M41" s="22"/>
      <c r="N41" s="22"/>
      <c r="O41" s="22"/>
      <c r="P41" s="22"/>
    </row>
    <row r="42" spans="1:16" ht="39" customHeight="1" x14ac:dyDescent="0.2">
      <c r="A42" s="22"/>
      <c r="B42" s="39"/>
      <c r="C42" s="1144" t="s">
        <v>540</v>
      </c>
      <c r="D42" s="1145"/>
      <c r="E42" s="1146"/>
      <c r="F42" s="36" t="s">
        <v>489</v>
      </c>
      <c r="G42" s="37" t="s">
        <v>489</v>
      </c>
      <c r="H42" s="37" t="s">
        <v>489</v>
      </c>
      <c r="I42" s="37" t="s">
        <v>489</v>
      </c>
      <c r="J42" s="38" t="s">
        <v>489</v>
      </c>
      <c r="K42" s="22"/>
      <c r="L42" s="22"/>
      <c r="M42" s="22"/>
      <c r="N42" s="22"/>
      <c r="O42" s="22"/>
      <c r="P42" s="22"/>
    </row>
    <row r="43" spans="1:16" ht="39" customHeight="1" thickBot="1" x14ac:dyDescent="0.25">
      <c r="A43" s="22"/>
      <c r="B43" s="40"/>
      <c r="C43" s="1147" t="s">
        <v>541</v>
      </c>
      <c r="D43" s="1148"/>
      <c r="E43" s="1149"/>
      <c r="F43" s="41">
        <v>0.77</v>
      </c>
      <c r="G43" s="42">
        <v>0.89</v>
      </c>
      <c r="H43" s="42">
        <v>0.84</v>
      </c>
      <c r="I43" s="42">
        <v>0.69</v>
      </c>
      <c r="J43" s="43" t="s">
        <v>489</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v3FA/KgKwkGqlOD1mJ796FwhIGY4fbHwToipf3KwF0D/aIqJVFYh4htP9HOc9m0zWcLbKTrFrV1Sx7d3Avmdcw==" saltValue="MSKgnAkNdw14tBC9X8d+O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3">
      <c r="A44" s="48"/>
      <c r="B44" s="51" t="s">
        <v>8</v>
      </c>
      <c r="C44" s="52"/>
      <c r="D44" s="52"/>
      <c r="E44" s="53"/>
      <c r="F44" s="53"/>
      <c r="G44" s="53"/>
      <c r="H44" s="53"/>
      <c r="I44" s="53"/>
      <c r="J44" s="54" t="s">
        <v>2</v>
      </c>
      <c r="K44" s="55" t="s">
        <v>527</v>
      </c>
      <c r="L44" s="56" t="s">
        <v>528</v>
      </c>
      <c r="M44" s="56" t="s">
        <v>529</v>
      </c>
      <c r="N44" s="56" t="s">
        <v>530</v>
      </c>
      <c r="O44" s="57" t="s">
        <v>531</v>
      </c>
      <c r="P44" s="48"/>
      <c r="Q44" s="48"/>
      <c r="R44" s="48"/>
      <c r="S44" s="48"/>
      <c r="T44" s="48"/>
      <c r="U44" s="48"/>
    </row>
    <row r="45" spans="1:21" ht="30.75" customHeight="1" x14ac:dyDescent="0.2">
      <c r="A45" s="48"/>
      <c r="B45" s="1175" t="s">
        <v>9</v>
      </c>
      <c r="C45" s="1176"/>
      <c r="D45" s="58"/>
      <c r="E45" s="1181" t="s">
        <v>10</v>
      </c>
      <c r="F45" s="1181"/>
      <c r="G45" s="1181"/>
      <c r="H45" s="1181"/>
      <c r="I45" s="1181"/>
      <c r="J45" s="1182"/>
      <c r="K45" s="59">
        <v>845</v>
      </c>
      <c r="L45" s="60">
        <v>844</v>
      </c>
      <c r="M45" s="60">
        <v>848</v>
      </c>
      <c r="N45" s="60">
        <v>853</v>
      </c>
      <c r="O45" s="61">
        <v>895</v>
      </c>
      <c r="P45" s="48"/>
      <c r="Q45" s="48"/>
      <c r="R45" s="48"/>
      <c r="S45" s="48"/>
      <c r="T45" s="48"/>
      <c r="U45" s="48"/>
    </row>
    <row r="46" spans="1:21" ht="30.75" customHeight="1" x14ac:dyDescent="0.2">
      <c r="A46" s="48"/>
      <c r="B46" s="1177"/>
      <c r="C46" s="1178"/>
      <c r="D46" s="62"/>
      <c r="E46" s="1154" t="s">
        <v>11</v>
      </c>
      <c r="F46" s="1154"/>
      <c r="G46" s="1154"/>
      <c r="H46" s="1154"/>
      <c r="I46" s="1154"/>
      <c r="J46" s="1155"/>
      <c r="K46" s="63" t="s">
        <v>489</v>
      </c>
      <c r="L46" s="64" t="s">
        <v>489</v>
      </c>
      <c r="M46" s="64" t="s">
        <v>489</v>
      </c>
      <c r="N46" s="64" t="s">
        <v>489</v>
      </c>
      <c r="O46" s="65" t="s">
        <v>489</v>
      </c>
      <c r="P46" s="48"/>
      <c r="Q46" s="48"/>
      <c r="R46" s="48"/>
      <c r="S46" s="48"/>
      <c r="T46" s="48"/>
      <c r="U46" s="48"/>
    </row>
    <row r="47" spans="1:21" ht="30.75" customHeight="1" x14ac:dyDescent="0.2">
      <c r="A47" s="48"/>
      <c r="B47" s="1177"/>
      <c r="C47" s="1178"/>
      <c r="D47" s="62"/>
      <c r="E47" s="1154" t="s">
        <v>12</v>
      </c>
      <c r="F47" s="1154"/>
      <c r="G47" s="1154"/>
      <c r="H47" s="1154"/>
      <c r="I47" s="1154"/>
      <c r="J47" s="1155"/>
      <c r="K47" s="63" t="s">
        <v>489</v>
      </c>
      <c r="L47" s="64" t="s">
        <v>489</v>
      </c>
      <c r="M47" s="64" t="s">
        <v>489</v>
      </c>
      <c r="N47" s="64" t="s">
        <v>489</v>
      </c>
      <c r="O47" s="65" t="s">
        <v>489</v>
      </c>
      <c r="P47" s="48"/>
      <c r="Q47" s="48"/>
      <c r="R47" s="48"/>
      <c r="S47" s="48"/>
      <c r="T47" s="48"/>
      <c r="U47" s="48"/>
    </row>
    <row r="48" spans="1:21" ht="30.75" customHeight="1" x14ac:dyDescent="0.2">
      <c r="A48" s="48"/>
      <c r="B48" s="1177"/>
      <c r="C48" s="1178"/>
      <c r="D48" s="62"/>
      <c r="E48" s="1154" t="s">
        <v>13</v>
      </c>
      <c r="F48" s="1154"/>
      <c r="G48" s="1154"/>
      <c r="H48" s="1154"/>
      <c r="I48" s="1154"/>
      <c r="J48" s="1155"/>
      <c r="K48" s="63">
        <v>140</v>
      </c>
      <c r="L48" s="64">
        <v>145</v>
      </c>
      <c r="M48" s="64">
        <v>162</v>
      </c>
      <c r="N48" s="64">
        <v>141</v>
      </c>
      <c r="O48" s="65">
        <v>102</v>
      </c>
      <c r="P48" s="48"/>
      <c r="Q48" s="48"/>
      <c r="R48" s="48"/>
      <c r="S48" s="48"/>
      <c r="T48" s="48"/>
      <c r="U48" s="48"/>
    </row>
    <row r="49" spans="1:21" ht="30.75" customHeight="1" x14ac:dyDescent="0.2">
      <c r="A49" s="48"/>
      <c r="B49" s="1177"/>
      <c r="C49" s="1178"/>
      <c r="D49" s="62"/>
      <c r="E49" s="1154" t="s">
        <v>14</v>
      </c>
      <c r="F49" s="1154"/>
      <c r="G49" s="1154"/>
      <c r="H49" s="1154"/>
      <c r="I49" s="1154"/>
      <c r="J49" s="1155"/>
      <c r="K49" s="63" t="s">
        <v>489</v>
      </c>
      <c r="L49" s="64" t="s">
        <v>489</v>
      </c>
      <c r="M49" s="64" t="s">
        <v>489</v>
      </c>
      <c r="N49" s="64" t="s">
        <v>489</v>
      </c>
      <c r="O49" s="65" t="s">
        <v>489</v>
      </c>
      <c r="P49" s="48"/>
      <c r="Q49" s="48"/>
      <c r="R49" s="48"/>
      <c r="S49" s="48"/>
      <c r="T49" s="48"/>
      <c r="U49" s="48"/>
    </row>
    <row r="50" spans="1:21" ht="30.75" customHeight="1" x14ac:dyDescent="0.2">
      <c r="A50" s="48"/>
      <c r="B50" s="1177"/>
      <c r="C50" s="1178"/>
      <c r="D50" s="62"/>
      <c r="E50" s="1154" t="s">
        <v>15</v>
      </c>
      <c r="F50" s="1154"/>
      <c r="G50" s="1154"/>
      <c r="H50" s="1154"/>
      <c r="I50" s="1154"/>
      <c r="J50" s="1155"/>
      <c r="K50" s="63">
        <v>56</v>
      </c>
      <c r="L50" s="64">
        <v>41</v>
      </c>
      <c r="M50" s="64">
        <v>31</v>
      </c>
      <c r="N50" s="64">
        <v>32</v>
      </c>
      <c r="O50" s="65">
        <v>32</v>
      </c>
      <c r="P50" s="48"/>
      <c r="Q50" s="48"/>
      <c r="R50" s="48"/>
      <c r="S50" s="48"/>
      <c r="T50" s="48"/>
      <c r="U50" s="48"/>
    </row>
    <row r="51" spans="1:21" ht="30.75" customHeight="1" x14ac:dyDescent="0.2">
      <c r="A51" s="48"/>
      <c r="B51" s="1179"/>
      <c r="C51" s="1180"/>
      <c r="D51" s="66"/>
      <c r="E51" s="1154" t="s">
        <v>16</v>
      </c>
      <c r="F51" s="1154"/>
      <c r="G51" s="1154"/>
      <c r="H51" s="1154"/>
      <c r="I51" s="1154"/>
      <c r="J51" s="1155"/>
      <c r="K51" s="63">
        <v>1</v>
      </c>
      <c r="L51" s="64">
        <v>0</v>
      </c>
      <c r="M51" s="64">
        <v>0</v>
      </c>
      <c r="N51" s="64">
        <v>0</v>
      </c>
      <c r="O51" s="65">
        <v>0</v>
      </c>
      <c r="P51" s="48"/>
      <c r="Q51" s="48"/>
      <c r="R51" s="48"/>
      <c r="S51" s="48"/>
      <c r="T51" s="48"/>
      <c r="U51" s="48"/>
    </row>
    <row r="52" spans="1:21" ht="30.75" customHeight="1" x14ac:dyDescent="0.2">
      <c r="A52" s="48"/>
      <c r="B52" s="1152" t="s">
        <v>17</v>
      </c>
      <c r="C52" s="1153"/>
      <c r="D52" s="66"/>
      <c r="E52" s="1154" t="s">
        <v>18</v>
      </c>
      <c r="F52" s="1154"/>
      <c r="G52" s="1154"/>
      <c r="H52" s="1154"/>
      <c r="I52" s="1154"/>
      <c r="J52" s="1155"/>
      <c r="K52" s="63">
        <v>700</v>
      </c>
      <c r="L52" s="64">
        <v>739</v>
      </c>
      <c r="M52" s="64">
        <v>732</v>
      </c>
      <c r="N52" s="64">
        <v>723</v>
      </c>
      <c r="O52" s="65">
        <v>720</v>
      </c>
      <c r="P52" s="48"/>
      <c r="Q52" s="48"/>
      <c r="R52" s="48"/>
      <c r="S52" s="48"/>
      <c r="T52" s="48"/>
      <c r="U52" s="48"/>
    </row>
    <row r="53" spans="1:21" ht="30.75" customHeight="1" thickBot="1" x14ac:dyDescent="0.25">
      <c r="A53" s="48"/>
      <c r="B53" s="1156" t="s">
        <v>19</v>
      </c>
      <c r="C53" s="1157"/>
      <c r="D53" s="67"/>
      <c r="E53" s="1158" t="s">
        <v>20</v>
      </c>
      <c r="F53" s="1158"/>
      <c r="G53" s="1158"/>
      <c r="H53" s="1158"/>
      <c r="I53" s="1158"/>
      <c r="J53" s="1159"/>
      <c r="K53" s="68">
        <v>342</v>
      </c>
      <c r="L53" s="69">
        <v>291</v>
      </c>
      <c r="M53" s="69">
        <v>309</v>
      </c>
      <c r="N53" s="69">
        <v>303</v>
      </c>
      <c r="O53" s="70">
        <v>309</v>
      </c>
      <c r="P53" s="48"/>
      <c r="Q53" s="48"/>
      <c r="R53" s="48"/>
      <c r="S53" s="48"/>
      <c r="T53" s="48"/>
      <c r="U53" s="48"/>
    </row>
    <row r="54" spans="1:21" ht="24" customHeight="1" x14ac:dyDescent="0.2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3">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3">
      <c r="A57" s="48"/>
      <c r="B57" s="76"/>
      <c r="C57" s="77"/>
      <c r="D57" s="77"/>
      <c r="E57" s="78"/>
      <c r="F57" s="78"/>
      <c r="G57" s="78"/>
      <c r="H57" s="78"/>
      <c r="I57" s="78"/>
      <c r="J57" s="79" t="s">
        <v>2</v>
      </c>
      <c r="K57" s="80" t="s">
        <v>542</v>
      </c>
      <c r="L57" s="81" t="s">
        <v>543</v>
      </c>
      <c r="M57" s="81" t="s">
        <v>544</v>
      </c>
      <c r="N57" s="81" t="s">
        <v>545</v>
      </c>
      <c r="O57" s="82" t="s">
        <v>546</v>
      </c>
      <c r="P57" s="48"/>
      <c r="Q57" s="48"/>
      <c r="R57" s="48"/>
      <c r="S57" s="48"/>
      <c r="T57" s="48"/>
      <c r="U57" s="48"/>
    </row>
    <row r="58" spans="1:21" ht="31.5" customHeight="1" x14ac:dyDescent="0.2">
      <c r="B58" s="1160" t="s">
        <v>24</v>
      </c>
      <c r="C58" s="1161"/>
      <c r="D58" s="1166" t="s">
        <v>25</v>
      </c>
      <c r="E58" s="1167"/>
      <c r="F58" s="1167"/>
      <c r="G58" s="1167"/>
      <c r="H58" s="1167"/>
      <c r="I58" s="1167"/>
      <c r="J58" s="1168"/>
      <c r="K58" s="83"/>
      <c r="L58" s="84"/>
      <c r="M58" s="84"/>
      <c r="N58" s="84"/>
      <c r="O58" s="85"/>
    </row>
    <row r="59" spans="1:21" ht="31.5" customHeight="1" x14ac:dyDescent="0.2">
      <c r="B59" s="1162"/>
      <c r="C59" s="1163"/>
      <c r="D59" s="1169" t="s">
        <v>26</v>
      </c>
      <c r="E59" s="1170"/>
      <c r="F59" s="1170"/>
      <c r="G59" s="1170"/>
      <c r="H59" s="1170"/>
      <c r="I59" s="1170"/>
      <c r="J59" s="1171"/>
      <c r="K59" s="86"/>
      <c r="L59" s="87"/>
      <c r="M59" s="87"/>
      <c r="N59" s="87"/>
      <c r="O59" s="88"/>
    </row>
    <row r="60" spans="1:21" ht="31.5" customHeight="1" thickBot="1" x14ac:dyDescent="0.25">
      <c r="B60" s="1164"/>
      <c r="C60" s="1165"/>
      <c r="D60" s="1172" t="s">
        <v>27</v>
      </c>
      <c r="E60" s="1173"/>
      <c r="F60" s="1173"/>
      <c r="G60" s="1173"/>
      <c r="H60" s="1173"/>
      <c r="I60" s="1173"/>
      <c r="J60" s="1174"/>
      <c r="K60" s="89"/>
      <c r="L60" s="90"/>
      <c r="M60" s="90"/>
      <c r="N60" s="90"/>
      <c r="O60" s="91"/>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UJK4D6R8dUjPW7tMXWJLpxPy6FBSuePKkUa1Dyughk+cCuKfK45PR0aw+uW6ACVnryYQwnVxdht+vy+KVtdffw==" saltValue="PzkTTwp+555pVXVeg/dDq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3">
      <c r="B40" s="98" t="s">
        <v>8</v>
      </c>
      <c r="C40" s="99"/>
      <c r="D40" s="99"/>
      <c r="E40" s="100"/>
      <c r="F40" s="100"/>
      <c r="G40" s="100"/>
      <c r="H40" s="101" t="s">
        <v>2</v>
      </c>
      <c r="I40" s="102" t="s">
        <v>527</v>
      </c>
      <c r="J40" s="103" t="s">
        <v>528</v>
      </c>
      <c r="K40" s="103" t="s">
        <v>529</v>
      </c>
      <c r="L40" s="103" t="s">
        <v>530</v>
      </c>
      <c r="M40" s="104" t="s">
        <v>531</v>
      </c>
    </row>
    <row r="41" spans="2:13" ht="27.75" customHeight="1" x14ac:dyDescent="0.2">
      <c r="B41" s="1195" t="s">
        <v>30</v>
      </c>
      <c r="C41" s="1196"/>
      <c r="D41" s="105"/>
      <c r="E41" s="1197" t="s">
        <v>31</v>
      </c>
      <c r="F41" s="1197"/>
      <c r="G41" s="1197"/>
      <c r="H41" s="1198"/>
      <c r="I41" s="355">
        <v>7913</v>
      </c>
      <c r="J41" s="356">
        <v>7798</v>
      </c>
      <c r="K41" s="356">
        <v>7473</v>
      </c>
      <c r="L41" s="356">
        <v>7108</v>
      </c>
      <c r="M41" s="357">
        <v>6812</v>
      </c>
    </row>
    <row r="42" spans="2:13" ht="27.75" customHeight="1" x14ac:dyDescent="0.2">
      <c r="B42" s="1185"/>
      <c r="C42" s="1186"/>
      <c r="D42" s="106"/>
      <c r="E42" s="1189" t="s">
        <v>32</v>
      </c>
      <c r="F42" s="1189"/>
      <c r="G42" s="1189"/>
      <c r="H42" s="1190"/>
      <c r="I42" s="358">
        <v>182</v>
      </c>
      <c r="J42" s="359">
        <v>161</v>
      </c>
      <c r="K42" s="359">
        <v>149</v>
      </c>
      <c r="L42" s="359">
        <v>137</v>
      </c>
      <c r="M42" s="360">
        <v>160</v>
      </c>
    </row>
    <row r="43" spans="2:13" ht="27.75" customHeight="1" x14ac:dyDescent="0.2">
      <c r="B43" s="1185"/>
      <c r="C43" s="1186"/>
      <c r="D43" s="106"/>
      <c r="E43" s="1189" t="s">
        <v>33</v>
      </c>
      <c r="F43" s="1189"/>
      <c r="G43" s="1189"/>
      <c r="H43" s="1190"/>
      <c r="I43" s="358">
        <v>1796</v>
      </c>
      <c r="J43" s="359">
        <v>1707</v>
      </c>
      <c r="K43" s="359">
        <v>1761</v>
      </c>
      <c r="L43" s="359">
        <v>1753</v>
      </c>
      <c r="M43" s="360">
        <v>1514</v>
      </c>
    </row>
    <row r="44" spans="2:13" ht="27.75" customHeight="1" x14ac:dyDescent="0.2">
      <c r="B44" s="1185"/>
      <c r="C44" s="1186"/>
      <c r="D44" s="106"/>
      <c r="E44" s="1189" t="s">
        <v>34</v>
      </c>
      <c r="F44" s="1189"/>
      <c r="G44" s="1189"/>
      <c r="H44" s="1190"/>
      <c r="I44" s="358">
        <v>17</v>
      </c>
      <c r="J44" s="359">
        <v>106</v>
      </c>
      <c r="K44" s="359">
        <v>163</v>
      </c>
      <c r="L44" s="359">
        <v>162</v>
      </c>
      <c r="M44" s="360">
        <v>161</v>
      </c>
    </row>
    <row r="45" spans="2:13" ht="27.75" customHeight="1" x14ac:dyDescent="0.2">
      <c r="B45" s="1185"/>
      <c r="C45" s="1186"/>
      <c r="D45" s="106"/>
      <c r="E45" s="1189" t="s">
        <v>35</v>
      </c>
      <c r="F45" s="1189"/>
      <c r="G45" s="1189"/>
      <c r="H45" s="1190"/>
      <c r="I45" s="358">
        <v>934</v>
      </c>
      <c r="J45" s="359">
        <v>895</v>
      </c>
      <c r="K45" s="359">
        <v>818</v>
      </c>
      <c r="L45" s="359">
        <v>780</v>
      </c>
      <c r="M45" s="360">
        <v>770</v>
      </c>
    </row>
    <row r="46" spans="2:13" ht="27.75" customHeight="1" x14ac:dyDescent="0.2">
      <c r="B46" s="1185"/>
      <c r="C46" s="1186"/>
      <c r="D46" s="107"/>
      <c r="E46" s="1189" t="s">
        <v>36</v>
      </c>
      <c r="F46" s="1189"/>
      <c r="G46" s="1189"/>
      <c r="H46" s="1190"/>
      <c r="I46" s="358" t="s">
        <v>489</v>
      </c>
      <c r="J46" s="359" t="s">
        <v>489</v>
      </c>
      <c r="K46" s="359" t="s">
        <v>489</v>
      </c>
      <c r="L46" s="359" t="s">
        <v>489</v>
      </c>
      <c r="M46" s="360" t="s">
        <v>489</v>
      </c>
    </row>
    <row r="47" spans="2:13" ht="27.75" customHeight="1" x14ac:dyDescent="0.2">
      <c r="B47" s="1185"/>
      <c r="C47" s="1186"/>
      <c r="D47" s="108"/>
      <c r="E47" s="1199" t="s">
        <v>37</v>
      </c>
      <c r="F47" s="1200"/>
      <c r="G47" s="1200"/>
      <c r="H47" s="1201"/>
      <c r="I47" s="358" t="s">
        <v>489</v>
      </c>
      <c r="J47" s="359" t="s">
        <v>489</v>
      </c>
      <c r="K47" s="359" t="s">
        <v>489</v>
      </c>
      <c r="L47" s="359" t="s">
        <v>489</v>
      </c>
      <c r="M47" s="360" t="s">
        <v>489</v>
      </c>
    </row>
    <row r="48" spans="2:13" ht="27.75" customHeight="1" x14ac:dyDescent="0.2">
      <c r="B48" s="1185"/>
      <c r="C48" s="1186"/>
      <c r="D48" s="106"/>
      <c r="E48" s="1189" t="s">
        <v>38</v>
      </c>
      <c r="F48" s="1189"/>
      <c r="G48" s="1189"/>
      <c r="H48" s="1190"/>
      <c r="I48" s="358" t="s">
        <v>489</v>
      </c>
      <c r="J48" s="359" t="s">
        <v>489</v>
      </c>
      <c r="K48" s="359" t="s">
        <v>489</v>
      </c>
      <c r="L48" s="359" t="s">
        <v>489</v>
      </c>
      <c r="M48" s="360" t="s">
        <v>489</v>
      </c>
    </row>
    <row r="49" spans="2:13" ht="27.75" customHeight="1" x14ac:dyDescent="0.2">
      <c r="B49" s="1187"/>
      <c r="C49" s="1188"/>
      <c r="D49" s="106"/>
      <c r="E49" s="1189" t="s">
        <v>39</v>
      </c>
      <c r="F49" s="1189"/>
      <c r="G49" s="1189"/>
      <c r="H49" s="1190"/>
      <c r="I49" s="358" t="s">
        <v>489</v>
      </c>
      <c r="J49" s="359" t="s">
        <v>489</v>
      </c>
      <c r="K49" s="359" t="s">
        <v>489</v>
      </c>
      <c r="L49" s="359" t="s">
        <v>489</v>
      </c>
      <c r="M49" s="360" t="s">
        <v>489</v>
      </c>
    </row>
    <row r="50" spans="2:13" ht="27.75" customHeight="1" x14ac:dyDescent="0.2">
      <c r="B50" s="1183" t="s">
        <v>40</v>
      </c>
      <c r="C50" s="1184"/>
      <c r="D50" s="109"/>
      <c r="E50" s="1189" t="s">
        <v>41</v>
      </c>
      <c r="F50" s="1189"/>
      <c r="G50" s="1189"/>
      <c r="H50" s="1190"/>
      <c r="I50" s="358">
        <v>1113</v>
      </c>
      <c r="J50" s="359">
        <v>1019</v>
      </c>
      <c r="K50" s="359">
        <v>1399</v>
      </c>
      <c r="L50" s="359">
        <v>1541</v>
      </c>
      <c r="M50" s="360">
        <v>1493</v>
      </c>
    </row>
    <row r="51" spans="2:13" ht="27.75" customHeight="1" x14ac:dyDescent="0.2">
      <c r="B51" s="1185"/>
      <c r="C51" s="1186"/>
      <c r="D51" s="106"/>
      <c r="E51" s="1189" t="s">
        <v>42</v>
      </c>
      <c r="F51" s="1189"/>
      <c r="G51" s="1189"/>
      <c r="H51" s="1190"/>
      <c r="I51" s="358">
        <v>288</v>
      </c>
      <c r="J51" s="359">
        <v>344</v>
      </c>
      <c r="K51" s="359">
        <v>319</v>
      </c>
      <c r="L51" s="359">
        <v>411</v>
      </c>
      <c r="M51" s="360">
        <v>376</v>
      </c>
    </row>
    <row r="52" spans="2:13" ht="27.75" customHeight="1" x14ac:dyDescent="0.2">
      <c r="B52" s="1187"/>
      <c r="C52" s="1188"/>
      <c r="D52" s="106"/>
      <c r="E52" s="1189" t="s">
        <v>43</v>
      </c>
      <c r="F52" s="1189"/>
      <c r="G52" s="1189"/>
      <c r="H52" s="1190"/>
      <c r="I52" s="358">
        <v>6837</v>
      </c>
      <c r="J52" s="359">
        <v>6681</v>
      </c>
      <c r="K52" s="359">
        <v>6380</v>
      </c>
      <c r="L52" s="359">
        <v>5922</v>
      </c>
      <c r="M52" s="360">
        <v>5669</v>
      </c>
    </row>
    <row r="53" spans="2:13" ht="27.75" customHeight="1" thickBot="1" x14ac:dyDescent="0.25">
      <c r="B53" s="1191" t="s">
        <v>19</v>
      </c>
      <c r="C53" s="1192"/>
      <c r="D53" s="110"/>
      <c r="E53" s="1193" t="s">
        <v>44</v>
      </c>
      <c r="F53" s="1193"/>
      <c r="G53" s="1193"/>
      <c r="H53" s="1194"/>
      <c r="I53" s="361">
        <v>2604</v>
      </c>
      <c r="J53" s="362">
        <v>2623</v>
      </c>
      <c r="K53" s="362">
        <v>2266</v>
      </c>
      <c r="L53" s="362">
        <v>2066</v>
      </c>
      <c r="M53" s="363">
        <v>1880</v>
      </c>
    </row>
    <row r="54" spans="2:13" ht="27.75" customHeight="1" x14ac:dyDescent="0.25">
      <c r="B54" s="111"/>
      <c r="C54" s="112"/>
      <c r="D54" s="112"/>
      <c r="E54" s="113"/>
      <c r="F54" s="113"/>
      <c r="G54" s="113"/>
      <c r="H54" s="113"/>
      <c r="I54" s="114"/>
      <c r="J54" s="114"/>
      <c r="K54" s="114"/>
      <c r="L54" s="114"/>
      <c r="M54" s="114"/>
    </row>
    <row r="55" spans="2:13" ht="13" x14ac:dyDescent="0.2"/>
  </sheetData>
  <sheetProtection algorithmName="SHA-512" hashValue="Un6eUJ7Z+4+uh/+kg4eT9LAQmHBQgwm7k8zloYTfhUB8yGfK67iKzbvRFHvIkgo49hCyBTa2HvYbw3nZuhUw/A==" saltValue="mZ1NhdD+ohMzkwL5JpKZO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5" t="s">
        <v>45</v>
      </c>
    </row>
    <row r="54" spans="2:8" ht="29.25" customHeight="1" thickBot="1" x14ac:dyDescent="0.35">
      <c r="B54" s="116" t="s">
        <v>1</v>
      </c>
      <c r="C54" s="117"/>
      <c r="D54" s="117"/>
      <c r="E54" s="118" t="s">
        <v>2</v>
      </c>
      <c r="F54" s="119" t="s">
        <v>529</v>
      </c>
      <c r="G54" s="119" t="s">
        <v>530</v>
      </c>
      <c r="H54" s="120" t="s">
        <v>531</v>
      </c>
    </row>
    <row r="55" spans="2:8" ht="52.5" customHeight="1" x14ac:dyDescent="0.2">
      <c r="B55" s="121"/>
      <c r="C55" s="1210" t="s">
        <v>46</v>
      </c>
      <c r="D55" s="1210"/>
      <c r="E55" s="1211"/>
      <c r="F55" s="122">
        <v>520</v>
      </c>
      <c r="G55" s="122">
        <v>520</v>
      </c>
      <c r="H55" s="123">
        <v>553</v>
      </c>
    </row>
    <row r="56" spans="2:8" ht="52.5" customHeight="1" x14ac:dyDescent="0.2">
      <c r="B56" s="124"/>
      <c r="C56" s="1212" t="s">
        <v>47</v>
      </c>
      <c r="D56" s="1212"/>
      <c r="E56" s="1213"/>
      <c r="F56" s="125">
        <v>250</v>
      </c>
      <c r="G56" s="125">
        <v>350</v>
      </c>
      <c r="H56" s="126">
        <v>350</v>
      </c>
    </row>
    <row r="57" spans="2:8" ht="53.25" customHeight="1" x14ac:dyDescent="0.2">
      <c r="B57" s="124"/>
      <c r="C57" s="1214" t="s">
        <v>48</v>
      </c>
      <c r="D57" s="1214"/>
      <c r="E57" s="1215"/>
      <c r="F57" s="127">
        <v>448</v>
      </c>
      <c r="G57" s="127">
        <v>479</v>
      </c>
      <c r="H57" s="128">
        <v>487</v>
      </c>
    </row>
    <row r="58" spans="2:8" ht="45.75" customHeight="1" x14ac:dyDescent="0.2">
      <c r="B58" s="129"/>
      <c r="C58" s="1202" t="s">
        <v>547</v>
      </c>
      <c r="D58" s="1203"/>
      <c r="E58" s="1204"/>
      <c r="F58" s="130">
        <v>239</v>
      </c>
      <c r="G58" s="130">
        <v>240</v>
      </c>
      <c r="H58" s="131">
        <v>240</v>
      </c>
    </row>
    <row r="59" spans="2:8" ht="45.75" customHeight="1" x14ac:dyDescent="0.2">
      <c r="B59" s="129"/>
      <c r="C59" s="1202" t="s">
        <v>548</v>
      </c>
      <c r="D59" s="1203"/>
      <c r="E59" s="1204"/>
      <c r="F59" s="130">
        <v>50</v>
      </c>
      <c r="G59" s="130">
        <v>92</v>
      </c>
      <c r="H59" s="131">
        <v>100</v>
      </c>
    </row>
    <row r="60" spans="2:8" ht="45.75" customHeight="1" x14ac:dyDescent="0.2">
      <c r="B60" s="129"/>
      <c r="C60" s="1202" t="s">
        <v>549</v>
      </c>
      <c r="D60" s="1203"/>
      <c r="E60" s="1204"/>
      <c r="F60" s="130">
        <v>83</v>
      </c>
      <c r="G60" s="130">
        <v>71</v>
      </c>
      <c r="H60" s="131">
        <v>70</v>
      </c>
    </row>
    <row r="61" spans="2:8" ht="45.75" customHeight="1" x14ac:dyDescent="0.2">
      <c r="B61" s="129"/>
      <c r="C61" s="1202" t="s">
        <v>550</v>
      </c>
      <c r="D61" s="1203"/>
      <c r="E61" s="1204"/>
      <c r="F61" s="130">
        <v>52</v>
      </c>
      <c r="G61" s="130">
        <v>52</v>
      </c>
      <c r="H61" s="131">
        <v>52</v>
      </c>
    </row>
    <row r="62" spans="2:8" ht="45.75" customHeight="1" thickBot="1" x14ac:dyDescent="0.25">
      <c r="B62" s="132"/>
      <c r="C62" s="1205" t="s">
        <v>551</v>
      </c>
      <c r="D62" s="1206"/>
      <c r="E62" s="1207"/>
      <c r="F62" s="133">
        <v>1</v>
      </c>
      <c r="G62" s="133">
        <v>8</v>
      </c>
      <c r="H62" s="134">
        <v>16</v>
      </c>
    </row>
    <row r="63" spans="2:8" ht="52.5" customHeight="1" thickBot="1" x14ac:dyDescent="0.25">
      <c r="B63" s="135"/>
      <c r="C63" s="1208" t="s">
        <v>49</v>
      </c>
      <c r="D63" s="1208"/>
      <c r="E63" s="1209"/>
      <c r="F63" s="136">
        <v>1217</v>
      </c>
      <c r="G63" s="136">
        <v>1349</v>
      </c>
      <c r="H63" s="137">
        <v>1390</v>
      </c>
    </row>
    <row r="64" spans="2:8" ht="13" x14ac:dyDescent="0.2"/>
  </sheetData>
  <sheetProtection algorithmName="SHA-512" hashValue="XI/ZZtHQqKjdWqKu8rLLp3GWuW5vt54waC/AtFjdpsmn9CX34zyXReIYrEM+zmpBj56Fwxn9rLXk+czZc7JL7Q==" saltValue="GWXk27qDcM/8cmXN9eH+6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08984375" defaultRowHeight="13" x14ac:dyDescent="0.2"/>
  <cols>
    <col min="1" max="1" width="45.90625" style="144" customWidth="1"/>
    <col min="2" max="8" width="13.36328125" style="144" customWidth="1"/>
    <col min="9" max="16384" width="11.08984375" style="144"/>
  </cols>
  <sheetData>
    <row r="1" spans="1:8" x14ac:dyDescent="0.2">
      <c r="A1" s="138"/>
      <c r="B1" s="139"/>
      <c r="C1" s="140"/>
      <c r="D1" s="141"/>
      <c r="E1" s="142"/>
      <c r="F1" s="142"/>
      <c r="G1" s="142"/>
      <c r="H1" s="143"/>
    </row>
    <row r="2" spans="1:8" x14ac:dyDescent="0.2">
      <c r="A2" s="145"/>
      <c r="B2" s="146"/>
      <c r="C2" s="147"/>
      <c r="D2" s="148" t="s">
        <v>50</v>
      </c>
      <c r="E2" s="149"/>
      <c r="F2" s="150" t="s">
        <v>526</v>
      </c>
      <c r="G2" s="151"/>
      <c r="H2" s="152"/>
    </row>
    <row r="3" spans="1:8" x14ac:dyDescent="0.2">
      <c r="A3" s="148" t="s">
        <v>519</v>
      </c>
      <c r="B3" s="153"/>
      <c r="C3" s="154"/>
      <c r="D3" s="155">
        <v>514068</v>
      </c>
      <c r="E3" s="156"/>
      <c r="F3" s="157">
        <v>316937</v>
      </c>
      <c r="G3" s="158"/>
      <c r="H3" s="159"/>
    </row>
    <row r="4" spans="1:8" x14ac:dyDescent="0.2">
      <c r="A4" s="160"/>
      <c r="B4" s="161"/>
      <c r="C4" s="162"/>
      <c r="D4" s="163">
        <v>199803</v>
      </c>
      <c r="E4" s="164"/>
      <c r="F4" s="165">
        <v>199150</v>
      </c>
      <c r="G4" s="166"/>
      <c r="H4" s="167"/>
    </row>
    <row r="5" spans="1:8" x14ac:dyDescent="0.2">
      <c r="A5" s="148" t="s">
        <v>521</v>
      </c>
      <c r="B5" s="153"/>
      <c r="C5" s="154"/>
      <c r="D5" s="155">
        <v>265140</v>
      </c>
      <c r="E5" s="156"/>
      <c r="F5" s="157">
        <v>332350</v>
      </c>
      <c r="G5" s="158"/>
      <c r="H5" s="159"/>
    </row>
    <row r="6" spans="1:8" x14ac:dyDescent="0.2">
      <c r="A6" s="160"/>
      <c r="B6" s="161"/>
      <c r="C6" s="162"/>
      <c r="D6" s="163">
        <v>158237</v>
      </c>
      <c r="E6" s="164"/>
      <c r="F6" s="165">
        <v>200453</v>
      </c>
      <c r="G6" s="166"/>
      <c r="H6" s="167"/>
    </row>
    <row r="7" spans="1:8" x14ac:dyDescent="0.2">
      <c r="A7" s="148" t="s">
        <v>522</v>
      </c>
      <c r="B7" s="153"/>
      <c r="C7" s="154"/>
      <c r="D7" s="155">
        <v>261225</v>
      </c>
      <c r="E7" s="156"/>
      <c r="F7" s="157">
        <v>362690</v>
      </c>
      <c r="G7" s="158"/>
      <c r="H7" s="159"/>
    </row>
    <row r="8" spans="1:8" x14ac:dyDescent="0.2">
      <c r="A8" s="160"/>
      <c r="B8" s="161"/>
      <c r="C8" s="162"/>
      <c r="D8" s="163">
        <v>110646</v>
      </c>
      <c r="E8" s="164"/>
      <c r="F8" s="165">
        <v>172580</v>
      </c>
      <c r="G8" s="166"/>
      <c r="H8" s="167"/>
    </row>
    <row r="9" spans="1:8" x14ac:dyDescent="0.2">
      <c r="A9" s="148" t="s">
        <v>523</v>
      </c>
      <c r="B9" s="153"/>
      <c r="C9" s="154"/>
      <c r="D9" s="155">
        <v>225237</v>
      </c>
      <c r="E9" s="156"/>
      <c r="F9" s="157">
        <v>296093</v>
      </c>
      <c r="G9" s="158"/>
      <c r="H9" s="159"/>
    </row>
    <row r="10" spans="1:8" x14ac:dyDescent="0.2">
      <c r="A10" s="160"/>
      <c r="B10" s="161"/>
      <c r="C10" s="162"/>
      <c r="D10" s="163">
        <v>74935</v>
      </c>
      <c r="E10" s="164"/>
      <c r="F10" s="165">
        <v>140545</v>
      </c>
      <c r="G10" s="166"/>
      <c r="H10" s="167"/>
    </row>
    <row r="11" spans="1:8" x14ac:dyDescent="0.2">
      <c r="A11" s="148" t="s">
        <v>524</v>
      </c>
      <c r="B11" s="153"/>
      <c r="C11" s="154"/>
      <c r="D11" s="155">
        <v>245638</v>
      </c>
      <c r="E11" s="156"/>
      <c r="F11" s="157">
        <v>308655</v>
      </c>
      <c r="G11" s="158"/>
      <c r="H11" s="159"/>
    </row>
    <row r="12" spans="1:8" x14ac:dyDescent="0.2">
      <c r="A12" s="160"/>
      <c r="B12" s="161"/>
      <c r="C12" s="168"/>
      <c r="D12" s="163">
        <v>88303</v>
      </c>
      <c r="E12" s="164"/>
      <c r="F12" s="165">
        <v>169887</v>
      </c>
      <c r="G12" s="166"/>
      <c r="H12" s="167"/>
    </row>
    <row r="13" spans="1:8" x14ac:dyDescent="0.2">
      <c r="A13" s="148"/>
      <c r="B13" s="153"/>
      <c r="C13" s="169"/>
      <c r="D13" s="170">
        <v>302262</v>
      </c>
      <c r="E13" s="171"/>
      <c r="F13" s="172">
        <v>323345</v>
      </c>
      <c r="G13" s="173"/>
      <c r="H13" s="159"/>
    </row>
    <row r="14" spans="1:8" x14ac:dyDescent="0.2">
      <c r="A14" s="160"/>
      <c r="B14" s="161"/>
      <c r="C14" s="162"/>
      <c r="D14" s="163">
        <v>126385</v>
      </c>
      <c r="E14" s="164"/>
      <c r="F14" s="165">
        <v>176523</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4.88</v>
      </c>
      <c r="C19" s="174">
        <f>ROUND(VALUE(SUBSTITUTE(実質収支比率等に係る経年分析!G$48,"▲","-")),2)</f>
        <v>6.26</v>
      </c>
      <c r="D19" s="174">
        <f>ROUND(VALUE(SUBSTITUTE(実質収支比率等に係る経年分析!H$48,"▲","-")),2)</f>
        <v>4.5999999999999996</v>
      </c>
      <c r="E19" s="174">
        <f>ROUND(VALUE(SUBSTITUTE(実質収支比率等に係る経年分析!I$48,"▲","-")),2)</f>
        <v>7.52</v>
      </c>
      <c r="F19" s="174">
        <f>ROUND(VALUE(SUBSTITUTE(実質収支比率等に係る経年分析!J$48,"▲","-")),2)</f>
        <v>7.07</v>
      </c>
    </row>
    <row r="20" spans="1:11" x14ac:dyDescent="0.2">
      <c r="A20" s="174" t="s">
        <v>53</v>
      </c>
      <c r="B20" s="174">
        <f>ROUND(VALUE(SUBSTITUTE(実質収支比率等に係る経年分析!F$47,"▲","-")),2)</f>
        <v>14.59</v>
      </c>
      <c r="C20" s="174">
        <f>ROUND(VALUE(SUBSTITUTE(実質収支比率等に係る経年分析!G$47,"▲","-")),2)</f>
        <v>13.2</v>
      </c>
      <c r="D20" s="174">
        <f>ROUND(VALUE(SUBSTITUTE(実質収支比率等に係る経年分析!H$47,"▲","-")),2)</f>
        <v>14.12</v>
      </c>
      <c r="E20" s="174">
        <f>ROUND(VALUE(SUBSTITUTE(実質収支比率等に係る経年分析!I$47,"▲","-")),2)</f>
        <v>14.38</v>
      </c>
      <c r="F20" s="174">
        <f>ROUND(VALUE(SUBSTITUTE(実質収支比率等に係る経年分析!J$47,"▲","-")),2)</f>
        <v>15.07</v>
      </c>
    </row>
    <row r="21" spans="1:11" x14ac:dyDescent="0.2">
      <c r="A21" s="174" t="s">
        <v>54</v>
      </c>
      <c r="B21" s="174">
        <f>IF(ISNUMBER(VALUE(SUBSTITUTE(実質収支比率等に係る経年分析!F$49,"▲","-"))),ROUND(VALUE(SUBSTITUTE(実質収支比率等に係る経年分析!F$49,"▲","-")),2),NA())</f>
        <v>1.18</v>
      </c>
      <c r="C21" s="174">
        <f>IF(ISNUMBER(VALUE(SUBSTITUTE(実質収支比率等に係る経年分析!G$49,"▲","-"))),ROUND(VALUE(SUBSTITUTE(実質収支比率等に係る経年分析!G$49,"▲","-")),2),NA())</f>
        <v>0.68</v>
      </c>
      <c r="D21" s="174">
        <f>IF(ISNUMBER(VALUE(SUBSTITUTE(実質収支比率等に係る経年分析!H$49,"▲","-"))),ROUND(VALUE(SUBSTITUTE(実質収支比率等に係る経年分析!H$49,"▲","-")),2),NA())</f>
        <v>0.74</v>
      </c>
      <c r="E21" s="174">
        <f>IF(ISNUMBER(VALUE(SUBSTITUTE(実質収支比率等に係る経年分析!I$49,"▲","-"))),ROUND(VALUE(SUBSTITUTE(実質収支比率等に係る経年分析!I$49,"▲","-")),2),NA())</f>
        <v>2.85</v>
      </c>
      <c r="F21" s="174">
        <f>IF(ISNUMBER(VALUE(SUBSTITUTE(実質収支比率等に係る経年分析!J$49,"▲","-"))),ROUND(VALUE(SUBSTITUTE(実質収支比率等に係る経年分析!J$49,"▲","-")),2),NA())</f>
        <v>0.54</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0.77</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0.89</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0.84</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0.69</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後期高齢者医療事業特別会計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0.01</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2">
      <c r="A30" s="175" t="str">
        <f>IF(連結実質赤字比率に係る赤字・黒字の構成分析!C$40="",NA(),連結実質赤字比率に係る赤字・黒字の構成分析!C$40)</f>
        <v>国民健康保険事業特別会計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0.27</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0.28999999999999998</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0.28999999999999998</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0.28000000000000003</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0.14000000000000001</v>
      </c>
    </row>
    <row r="31" spans="1:11" x14ac:dyDescent="0.2">
      <c r="A31" s="175" t="str">
        <f>IF(連結実質赤字比率に係る赤字・黒字の構成分析!C$39="",NA(),連結実質赤字比率に係る赤字・黒字の構成分析!C$39)</f>
        <v>介護医療院事業特別会計</v>
      </c>
      <c r="B31" s="175" t="e">
        <f>IF(ROUND(VALUE(SUBSTITUTE(連結実質赤字比率に係る赤字・黒字の構成分析!F$39,"▲", "-")), 2) &lt; 0, ABS(ROUND(VALUE(SUBSTITUTE(連結実質赤字比率に係る赤字・黒字の構成分析!F$39,"▲", "-")), 2)), NA())</f>
        <v>#VALUE!</v>
      </c>
      <c r="C31" s="175" t="e">
        <f>IF(ROUND(VALUE(SUBSTITUTE(連結実質赤字比率に係る赤字・黒字の構成分析!F$39,"▲", "-")), 2) &gt;= 0, ABS(ROUND(VALUE(SUBSTITUTE(連結実質赤字比率に係る赤字・黒字の構成分析!F$39,"▲", "-")), 2)), NA())</f>
        <v>#VALUE!</v>
      </c>
      <c r="D31" s="175" t="e">
        <f>IF(ROUND(VALUE(SUBSTITUTE(連結実質赤字比率に係る赤字・黒字の構成分析!G$39,"▲", "-")), 2) &lt; 0, ABS(ROUND(VALUE(SUBSTITUTE(連結実質赤字比率に係る赤字・黒字の構成分析!G$39,"▲", "-")), 2)), NA())</f>
        <v>#VALUE!</v>
      </c>
      <c r="E31" s="175" t="e">
        <f>IF(ROUND(VALUE(SUBSTITUTE(連結実質赤字比率に係る赤字・黒字の構成分析!G$39,"▲", "-")), 2) &gt;= 0, ABS(ROUND(VALUE(SUBSTITUTE(連結実質赤字比率に係る赤字・黒字の構成分析!G$39,"▲", "-")), 2)), NA())</f>
        <v>#VALUE!</v>
      </c>
      <c r="F31" s="175" t="e">
        <f>IF(ROUND(VALUE(SUBSTITUTE(連結実質赤字比率に係る赤字・黒字の構成分析!H$39,"▲", "-")), 2) &lt; 0, ABS(ROUND(VALUE(SUBSTITUTE(連結実質赤字比率に係る赤字・黒字の構成分析!H$39,"▲", "-")), 2)), NA())</f>
        <v>#VALUE!</v>
      </c>
      <c r="G31" s="175" t="e">
        <f>IF(ROUND(VALUE(SUBSTITUTE(連結実質赤字比率に係る赤字・黒字の構成分析!H$39,"▲", "-")), 2) &gt;= 0, ABS(ROUND(VALUE(SUBSTITUTE(連結実質赤字比率に係る赤字・黒字の構成分析!H$39,"▲", "-")), 2)), NA())</f>
        <v>#VALUE!</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0.56000000000000005</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0.51</v>
      </c>
    </row>
    <row r="32" spans="1:11" x14ac:dyDescent="0.2">
      <c r="A32" s="175" t="str">
        <f>IF(連結実質赤字比率に係る赤字・黒字の構成分析!C$38="",NA(),連結実質赤字比率に係る赤字・黒字の構成分析!C$38)</f>
        <v>国民健康保険上川町立診療所事業特別会計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1.06</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0.89</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0.91</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0.94</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0.8</v>
      </c>
    </row>
    <row r="33" spans="1:16" x14ac:dyDescent="0.2">
      <c r="A33" s="175" t="str">
        <f>IF(連結実質赤字比率に係る赤字・黒字の構成分析!C$37="",NA(),連結実質赤字比率に係る赤字・黒字の構成分析!C$37)</f>
        <v>下水道事業会計</v>
      </c>
      <c r="B33" s="175" t="e">
        <f>IF(ROUND(VALUE(SUBSTITUTE(連結実質赤字比率に係る赤字・黒字の構成分析!F$37,"▲", "-")), 2) &lt; 0, ABS(ROUND(VALUE(SUBSTITUTE(連結実質赤字比率に係る赤字・黒字の構成分析!F$37,"▲", "-")), 2)), NA())</f>
        <v>#VALUE!</v>
      </c>
      <c r="C33" s="175" t="e">
        <f>IF(ROUND(VALUE(SUBSTITUTE(連結実質赤字比率に係る赤字・黒字の構成分析!F$37,"▲", "-")), 2) &gt;= 0, ABS(ROUND(VALUE(SUBSTITUTE(連結実質赤字比率に係る赤字・黒字の構成分析!F$37,"▲", "-")), 2)), NA())</f>
        <v>#VALUE!</v>
      </c>
      <c r="D33" s="175" t="e">
        <f>IF(ROUND(VALUE(SUBSTITUTE(連結実質赤字比率に係る赤字・黒字の構成分析!G$37,"▲", "-")), 2) &lt; 0, ABS(ROUND(VALUE(SUBSTITUTE(連結実質赤字比率に係る赤字・黒字の構成分析!G$37,"▲", "-")), 2)), NA())</f>
        <v>#VALUE!</v>
      </c>
      <c r="E33" s="175" t="e">
        <f>IF(ROUND(VALUE(SUBSTITUTE(連結実質赤字比率に係る赤字・黒字の構成分析!G$37,"▲", "-")), 2) &gt;= 0, ABS(ROUND(VALUE(SUBSTITUTE(連結実質赤字比率に係る赤字・黒字の構成分析!G$37,"▲", "-")), 2)), NA())</f>
        <v>#VALUE!</v>
      </c>
      <c r="F33" s="175" t="e">
        <f>IF(ROUND(VALUE(SUBSTITUTE(連結実質赤字比率に係る赤字・黒字の構成分析!H$37,"▲", "-")), 2) &lt; 0, ABS(ROUND(VALUE(SUBSTITUTE(連結実質赤字比率に係る赤字・黒字の構成分析!H$37,"▲", "-")), 2)), NA())</f>
        <v>#VALUE!</v>
      </c>
      <c r="G33" s="175" t="e">
        <f>IF(ROUND(VALUE(SUBSTITUTE(連結実質赤字比率に係る赤字・黒字の構成分析!H$37,"▲", "-")), 2) &gt;= 0, ABS(ROUND(VALUE(SUBSTITUTE(連結実質赤字比率に係る赤字・黒字の構成分析!H$37,"▲", "-")), 2)), NA())</f>
        <v>#VALUE!</v>
      </c>
      <c r="H33" s="175" t="e">
        <f>IF(ROUND(VALUE(SUBSTITUTE(連結実質赤字比率に係る赤字・黒字の構成分析!I$37,"▲", "-")), 2) &lt; 0, ABS(ROUND(VALUE(SUBSTITUTE(連結実質赤字比率に係る赤字・黒字の構成分析!I$37,"▲", "-")), 2)), NA())</f>
        <v>#VALUE!</v>
      </c>
      <c r="I33" s="175" t="e">
        <f>IF(ROUND(VALUE(SUBSTITUTE(連結実質赤字比率に係る赤字・黒字の構成分析!I$37,"▲", "-")), 2) &gt;= 0, ABS(ROUND(VALUE(SUBSTITUTE(連結実質赤字比率に係る赤字・黒字の構成分析!I$37,"▲", "-")), 2)), NA())</f>
        <v>#VALUE!</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0.93</v>
      </c>
    </row>
    <row r="34" spans="1:16" x14ac:dyDescent="0.2">
      <c r="A34" s="175" t="str">
        <f>IF(連結実質赤字比率に係る赤字・黒字の構成分析!C$36="",NA(),連結実質赤字比率に係る赤字・黒字の構成分析!C$36)</f>
        <v>介護保険事業特別会計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1.55</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1.58</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2.3199999999999998</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2.02</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1.88</v>
      </c>
    </row>
    <row r="35" spans="1:16" x14ac:dyDescent="0.2">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4.88</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6.26</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4.5999999999999996</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7.51</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7.06</v>
      </c>
    </row>
    <row r="36" spans="1:16" x14ac:dyDescent="0.2">
      <c r="A36" s="175" t="str">
        <f>IF(連結実質赤字比率に係る赤字・黒字の構成分析!C$34="",NA(),連結実質赤字比率に係る赤字・黒字の構成分析!C$34)</f>
        <v>簡易水道事業会計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7.83</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8.86</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8.59</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9.07</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8.18</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700</v>
      </c>
      <c r="E42" s="176"/>
      <c r="F42" s="176"/>
      <c r="G42" s="176">
        <f>'実質公債費比率（分子）の構造'!L$52</f>
        <v>739</v>
      </c>
      <c r="H42" s="176"/>
      <c r="I42" s="176"/>
      <c r="J42" s="176">
        <f>'実質公債費比率（分子）の構造'!M$52</f>
        <v>732</v>
      </c>
      <c r="K42" s="176"/>
      <c r="L42" s="176"/>
      <c r="M42" s="176">
        <f>'実質公債費比率（分子）の構造'!N$52</f>
        <v>723</v>
      </c>
      <c r="N42" s="176"/>
      <c r="O42" s="176"/>
      <c r="P42" s="176">
        <f>'実質公債費比率（分子）の構造'!O$52</f>
        <v>720</v>
      </c>
    </row>
    <row r="43" spans="1:16" x14ac:dyDescent="0.2">
      <c r="A43" s="176" t="s">
        <v>16</v>
      </c>
      <c r="B43" s="176">
        <f>'実質公債費比率（分子）の構造'!K$51</f>
        <v>1</v>
      </c>
      <c r="C43" s="176"/>
      <c r="D43" s="176"/>
      <c r="E43" s="176">
        <f>'実質公債費比率（分子）の構造'!L$51</f>
        <v>0</v>
      </c>
      <c r="F43" s="176"/>
      <c r="G43" s="176"/>
      <c r="H43" s="176">
        <f>'実質公債費比率（分子）の構造'!M$51</f>
        <v>0</v>
      </c>
      <c r="I43" s="176"/>
      <c r="J43" s="176"/>
      <c r="K43" s="176">
        <f>'実質公債費比率（分子）の構造'!N$51</f>
        <v>0</v>
      </c>
      <c r="L43" s="176"/>
      <c r="M43" s="176"/>
      <c r="N43" s="176">
        <f>'実質公債費比率（分子）の構造'!O$51</f>
        <v>0</v>
      </c>
      <c r="O43" s="176"/>
      <c r="P43" s="176"/>
    </row>
    <row r="44" spans="1:16" x14ac:dyDescent="0.2">
      <c r="A44" s="176" t="s">
        <v>62</v>
      </c>
      <c r="B44" s="176">
        <f>'実質公債費比率（分子）の構造'!K$50</f>
        <v>56</v>
      </c>
      <c r="C44" s="176"/>
      <c r="D44" s="176"/>
      <c r="E44" s="176">
        <f>'実質公債費比率（分子）の構造'!L$50</f>
        <v>41</v>
      </c>
      <c r="F44" s="176"/>
      <c r="G44" s="176"/>
      <c r="H44" s="176">
        <f>'実質公債費比率（分子）の構造'!M$50</f>
        <v>31</v>
      </c>
      <c r="I44" s="176"/>
      <c r="J44" s="176"/>
      <c r="K44" s="176">
        <f>'実質公債費比率（分子）の構造'!N$50</f>
        <v>32</v>
      </c>
      <c r="L44" s="176"/>
      <c r="M44" s="176"/>
      <c r="N44" s="176">
        <f>'実質公債費比率（分子）の構造'!O$50</f>
        <v>32</v>
      </c>
      <c r="O44" s="176"/>
      <c r="P44" s="176"/>
    </row>
    <row r="45" spans="1:16" x14ac:dyDescent="0.2">
      <c r="A45" s="176" t="s">
        <v>63</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x14ac:dyDescent="0.2">
      <c r="A46" s="176" t="s">
        <v>64</v>
      </c>
      <c r="B46" s="176">
        <f>'実質公債費比率（分子）の構造'!K$48</f>
        <v>140</v>
      </c>
      <c r="C46" s="176"/>
      <c r="D46" s="176"/>
      <c r="E46" s="176">
        <f>'実質公債費比率（分子）の構造'!L$48</f>
        <v>145</v>
      </c>
      <c r="F46" s="176"/>
      <c r="G46" s="176"/>
      <c r="H46" s="176">
        <f>'実質公債費比率（分子）の構造'!M$48</f>
        <v>162</v>
      </c>
      <c r="I46" s="176"/>
      <c r="J46" s="176"/>
      <c r="K46" s="176">
        <f>'実質公債費比率（分子）の構造'!N$48</f>
        <v>141</v>
      </c>
      <c r="L46" s="176"/>
      <c r="M46" s="176"/>
      <c r="N46" s="176">
        <f>'実質公債費比率（分子）の構造'!O$48</f>
        <v>102</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845</v>
      </c>
      <c r="C49" s="176"/>
      <c r="D49" s="176"/>
      <c r="E49" s="176">
        <f>'実質公債費比率（分子）の構造'!L$45</f>
        <v>844</v>
      </c>
      <c r="F49" s="176"/>
      <c r="G49" s="176"/>
      <c r="H49" s="176">
        <f>'実質公債費比率（分子）の構造'!M$45</f>
        <v>848</v>
      </c>
      <c r="I49" s="176"/>
      <c r="J49" s="176"/>
      <c r="K49" s="176">
        <f>'実質公債費比率（分子）の構造'!N$45</f>
        <v>853</v>
      </c>
      <c r="L49" s="176"/>
      <c r="M49" s="176"/>
      <c r="N49" s="176">
        <f>'実質公債費比率（分子）の構造'!O$45</f>
        <v>895</v>
      </c>
      <c r="O49" s="176"/>
      <c r="P49" s="176"/>
    </row>
    <row r="50" spans="1:16" x14ac:dyDescent="0.2">
      <c r="A50" s="176" t="s">
        <v>67</v>
      </c>
      <c r="B50" s="176" t="e">
        <f>NA()</f>
        <v>#N/A</v>
      </c>
      <c r="C50" s="176">
        <f>IF(ISNUMBER('実質公債費比率（分子）の構造'!K$53),'実質公債費比率（分子）の構造'!K$53,NA())</f>
        <v>342</v>
      </c>
      <c r="D50" s="176" t="e">
        <f>NA()</f>
        <v>#N/A</v>
      </c>
      <c r="E50" s="176" t="e">
        <f>NA()</f>
        <v>#N/A</v>
      </c>
      <c r="F50" s="176">
        <f>IF(ISNUMBER('実質公債費比率（分子）の構造'!L$53),'実質公債費比率（分子）の構造'!L$53,NA())</f>
        <v>291</v>
      </c>
      <c r="G50" s="176" t="e">
        <f>NA()</f>
        <v>#N/A</v>
      </c>
      <c r="H50" s="176" t="e">
        <f>NA()</f>
        <v>#N/A</v>
      </c>
      <c r="I50" s="176">
        <f>IF(ISNUMBER('実質公債費比率（分子）の構造'!M$53),'実質公債費比率（分子）の構造'!M$53,NA())</f>
        <v>309</v>
      </c>
      <c r="J50" s="176" t="e">
        <f>NA()</f>
        <v>#N/A</v>
      </c>
      <c r="K50" s="176" t="e">
        <f>NA()</f>
        <v>#N/A</v>
      </c>
      <c r="L50" s="176">
        <f>IF(ISNUMBER('実質公債費比率（分子）の構造'!N$53),'実質公債費比率（分子）の構造'!N$53,NA())</f>
        <v>303</v>
      </c>
      <c r="M50" s="176" t="e">
        <f>NA()</f>
        <v>#N/A</v>
      </c>
      <c r="N50" s="176" t="e">
        <f>NA()</f>
        <v>#N/A</v>
      </c>
      <c r="O50" s="176">
        <f>IF(ISNUMBER('実質公債費比率（分子）の構造'!O$53),'実質公債費比率（分子）の構造'!O$53,NA())</f>
        <v>309</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6837</v>
      </c>
      <c r="E56" s="175"/>
      <c r="F56" s="175"/>
      <c r="G56" s="175">
        <f>'将来負担比率（分子）の構造'!J$52</f>
        <v>6681</v>
      </c>
      <c r="H56" s="175"/>
      <c r="I56" s="175"/>
      <c r="J56" s="175">
        <f>'将来負担比率（分子）の構造'!K$52</f>
        <v>6380</v>
      </c>
      <c r="K56" s="175"/>
      <c r="L56" s="175"/>
      <c r="M56" s="175">
        <f>'将来負担比率（分子）の構造'!L$52</f>
        <v>5922</v>
      </c>
      <c r="N56" s="175"/>
      <c r="O56" s="175"/>
      <c r="P56" s="175">
        <f>'将来負担比率（分子）の構造'!M$52</f>
        <v>5669</v>
      </c>
    </row>
    <row r="57" spans="1:16" x14ac:dyDescent="0.2">
      <c r="A57" s="175" t="s">
        <v>42</v>
      </c>
      <c r="B57" s="175"/>
      <c r="C57" s="175"/>
      <c r="D57" s="175">
        <f>'将来負担比率（分子）の構造'!I$51</f>
        <v>288</v>
      </c>
      <c r="E57" s="175"/>
      <c r="F57" s="175"/>
      <c r="G57" s="175">
        <f>'将来負担比率（分子）の構造'!J$51</f>
        <v>344</v>
      </c>
      <c r="H57" s="175"/>
      <c r="I57" s="175"/>
      <c r="J57" s="175">
        <f>'将来負担比率（分子）の構造'!K$51</f>
        <v>319</v>
      </c>
      <c r="K57" s="175"/>
      <c r="L57" s="175"/>
      <c r="M57" s="175">
        <f>'将来負担比率（分子）の構造'!L$51</f>
        <v>411</v>
      </c>
      <c r="N57" s="175"/>
      <c r="O57" s="175"/>
      <c r="P57" s="175">
        <f>'将来負担比率（分子）の構造'!M$51</f>
        <v>376</v>
      </c>
    </row>
    <row r="58" spans="1:16" x14ac:dyDescent="0.2">
      <c r="A58" s="175" t="s">
        <v>41</v>
      </c>
      <c r="B58" s="175"/>
      <c r="C58" s="175"/>
      <c r="D58" s="175">
        <f>'将来負担比率（分子）の構造'!I$50</f>
        <v>1113</v>
      </c>
      <c r="E58" s="175"/>
      <c r="F58" s="175"/>
      <c r="G58" s="175">
        <f>'将来負担比率（分子）の構造'!J$50</f>
        <v>1019</v>
      </c>
      <c r="H58" s="175"/>
      <c r="I58" s="175"/>
      <c r="J58" s="175">
        <f>'将来負担比率（分子）の構造'!K$50</f>
        <v>1399</v>
      </c>
      <c r="K58" s="175"/>
      <c r="L58" s="175"/>
      <c r="M58" s="175">
        <f>'将来負担比率（分子）の構造'!L$50</f>
        <v>1541</v>
      </c>
      <c r="N58" s="175"/>
      <c r="O58" s="175"/>
      <c r="P58" s="175">
        <f>'将来負担比率（分子）の構造'!M$50</f>
        <v>1493</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35</v>
      </c>
      <c r="B62" s="175">
        <f>'将来負担比率（分子）の構造'!I$45</f>
        <v>934</v>
      </c>
      <c r="C62" s="175"/>
      <c r="D62" s="175"/>
      <c r="E62" s="175">
        <f>'将来負担比率（分子）の構造'!J$45</f>
        <v>895</v>
      </c>
      <c r="F62" s="175"/>
      <c r="G62" s="175"/>
      <c r="H62" s="175">
        <f>'将来負担比率（分子）の構造'!K$45</f>
        <v>818</v>
      </c>
      <c r="I62" s="175"/>
      <c r="J62" s="175"/>
      <c r="K62" s="175">
        <f>'将来負担比率（分子）の構造'!L$45</f>
        <v>780</v>
      </c>
      <c r="L62" s="175"/>
      <c r="M62" s="175"/>
      <c r="N62" s="175">
        <f>'将来負担比率（分子）の構造'!M$45</f>
        <v>770</v>
      </c>
      <c r="O62" s="175"/>
      <c r="P62" s="175"/>
    </row>
    <row r="63" spans="1:16" x14ac:dyDescent="0.2">
      <c r="A63" s="175" t="s">
        <v>34</v>
      </c>
      <c r="B63" s="175">
        <f>'将来負担比率（分子）の構造'!I$44</f>
        <v>17</v>
      </c>
      <c r="C63" s="175"/>
      <c r="D63" s="175"/>
      <c r="E63" s="175">
        <f>'将来負担比率（分子）の構造'!J$44</f>
        <v>106</v>
      </c>
      <c r="F63" s="175"/>
      <c r="G63" s="175"/>
      <c r="H63" s="175">
        <f>'将来負担比率（分子）の構造'!K$44</f>
        <v>163</v>
      </c>
      <c r="I63" s="175"/>
      <c r="J63" s="175"/>
      <c r="K63" s="175">
        <f>'将来負担比率（分子）の構造'!L$44</f>
        <v>162</v>
      </c>
      <c r="L63" s="175"/>
      <c r="M63" s="175"/>
      <c r="N63" s="175">
        <f>'将来負担比率（分子）の構造'!M$44</f>
        <v>161</v>
      </c>
      <c r="O63" s="175"/>
      <c r="P63" s="175"/>
    </row>
    <row r="64" spans="1:16" x14ac:dyDescent="0.2">
      <c r="A64" s="175" t="s">
        <v>33</v>
      </c>
      <c r="B64" s="175">
        <f>'将来負担比率（分子）の構造'!I$43</f>
        <v>1796</v>
      </c>
      <c r="C64" s="175"/>
      <c r="D64" s="175"/>
      <c r="E64" s="175">
        <f>'将来負担比率（分子）の構造'!J$43</f>
        <v>1707</v>
      </c>
      <c r="F64" s="175"/>
      <c r="G64" s="175"/>
      <c r="H64" s="175">
        <f>'将来負担比率（分子）の構造'!K$43</f>
        <v>1761</v>
      </c>
      <c r="I64" s="175"/>
      <c r="J64" s="175"/>
      <c r="K64" s="175">
        <f>'将来負担比率（分子）の構造'!L$43</f>
        <v>1753</v>
      </c>
      <c r="L64" s="175"/>
      <c r="M64" s="175"/>
      <c r="N64" s="175">
        <f>'将来負担比率（分子）の構造'!M$43</f>
        <v>1514</v>
      </c>
      <c r="O64" s="175"/>
      <c r="P64" s="175"/>
    </row>
    <row r="65" spans="1:16" x14ac:dyDescent="0.2">
      <c r="A65" s="175" t="s">
        <v>32</v>
      </c>
      <c r="B65" s="175">
        <f>'将来負担比率（分子）の構造'!I$42</f>
        <v>182</v>
      </c>
      <c r="C65" s="175"/>
      <c r="D65" s="175"/>
      <c r="E65" s="175">
        <f>'将来負担比率（分子）の構造'!J$42</f>
        <v>161</v>
      </c>
      <c r="F65" s="175"/>
      <c r="G65" s="175"/>
      <c r="H65" s="175">
        <f>'将来負担比率（分子）の構造'!K$42</f>
        <v>149</v>
      </c>
      <c r="I65" s="175"/>
      <c r="J65" s="175"/>
      <c r="K65" s="175">
        <f>'将来負担比率（分子）の構造'!L$42</f>
        <v>137</v>
      </c>
      <c r="L65" s="175"/>
      <c r="M65" s="175"/>
      <c r="N65" s="175">
        <f>'将来負担比率（分子）の構造'!M$42</f>
        <v>160</v>
      </c>
      <c r="O65" s="175"/>
      <c r="P65" s="175"/>
    </row>
    <row r="66" spans="1:16" x14ac:dyDescent="0.2">
      <c r="A66" s="175" t="s">
        <v>31</v>
      </c>
      <c r="B66" s="175">
        <f>'将来負担比率（分子）の構造'!I$41</f>
        <v>7913</v>
      </c>
      <c r="C66" s="175"/>
      <c r="D66" s="175"/>
      <c r="E66" s="175">
        <f>'将来負担比率（分子）の構造'!J$41</f>
        <v>7798</v>
      </c>
      <c r="F66" s="175"/>
      <c r="G66" s="175"/>
      <c r="H66" s="175">
        <f>'将来負担比率（分子）の構造'!K$41</f>
        <v>7473</v>
      </c>
      <c r="I66" s="175"/>
      <c r="J66" s="175"/>
      <c r="K66" s="175">
        <f>'将来負担比率（分子）の構造'!L$41</f>
        <v>7108</v>
      </c>
      <c r="L66" s="175"/>
      <c r="M66" s="175"/>
      <c r="N66" s="175">
        <f>'将来負担比率（分子）の構造'!M$41</f>
        <v>6812</v>
      </c>
      <c r="O66" s="175"/>
      <c r="P66" s="175"/>
    </row>
    <row r="67" spans="1:16" x14ac:dyDescent="0.2">
      <c r="A67" s="175" t="s">
        <v>71</v>
      </c>
      <c r="B67" s="175" t="e">
        <f>NA()</f>
        <v>#N/A</v>
      </c>
      <c r="C67" s="175">
        <f>IF(ISNUMBER('将来負担比率（分子）の構造'!I$53), IF('将来負担比率（分子）の構造'!I$53 &lt; 0, 0, '将来負担比率（分子）の構造'!I$53), NA())</f>
        <v>2604</v>
      </c>
      <c r="D67" s="175" t="e">
        <f>NA()</f>
        <v>#N/A</v>
      </c>
      <c r="E67" s="175" t="e">
        <f>NA()</f>
        <v>#N/A</v>
      </c>
      <c r="F67" s="175">
        <f>IF(ISNUMBER('将来負担比率（分子）の構造'!J$53), IF('将来負担比率（分子）の構造'!J$53 &lt; 0, 0, '将来負担比率（分子）の構造'!J$53), NA())</f>
        <v>2623</v>
      </c>
      <c r="G67" s="175" t="e">
        <f>NA()</f>
        <v>#N/A</v>
      </c>
      <c r="H67" s="175" t="e">
        <f>NA()</f>
        <v>#N/A</v>
      </c>
      <c r="I67" s="175">
        <f>IF(ISNUMBER('将来負担比率（分子）の構造'!K$53), IF('将来負担比率（分子）の構造'!K$53 &lt; 0, 0, '将来負担比率（分子）の構造'!K$53), NA())</f>
        <v>2266</v>
      </c>
      <c r="J67" s="175" t="e">
        <f>NA()</f>
        <v>#N/A</v>
      </c>
      <c r="K67" s="175" t="e">
        <f>NA()</f>
        <v>#N/A</v>
      </c>
      <c r="L67" s="175">
        <f>IF(ISNUMBER('将来負担比率（分子）の構造'!L$53), IF('将来負担比率（分子）の構造'!L$53 &lt; 0, 0, '将来負担比率（分子）の構造'!L$53), NA())</f>
        <v>2066</v>
      </c>
      <c r="M67" s="175" t="e">
        <f>NA()</f>
        <v>#N/A</v>
      </c>
      <c r="N67" s="175" t="e">
        <f>NA()</f>
        <v>#N/A</v>
      </c>
      <c r="O67" s="175">
        <f>IF(ISNUMBER('将来負担比率（分子）の構造'!M$53), IF('将来負担比率（分子）の構造'!M$53 &lt; 0, 0, '将来負担比率（分子）の構造'!M$53), NA())</f>
        <v>1880</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520</v>
      </c>
      <c r="C72" s="179">
        <f>基金残高に係る経年分析!G55</f>
        <v>520</v>
      </c>
      <c r="D72" s="179">
        <f>基金残高に係る経年分析!H55</f>
        <v>553</v>
      </c>
    </row>
    <row r="73" spans="1:16" x14ac:dyDescent="0.2">
      <c r="A73" s="178" t="s">
        <v>74</v>
      </c>
      <c r="B73" s="179">
        <f>基金残高に係る経年分析!F56</f>
        <v>250</v>
      </c>
      <c r="C73" s="179">
        <f>基金残高に係る経年分析!G56</f>
        <v>350</v>
      </c>
      <c r="D73" s="179">
        <f>基金残高に係る経年分析!H56</f>
        <v>350</v>
      </c>
    </row>
    <row r="74" spans="1:16" x14ac:dyDescent="0.2">
      <c r="A74" s="178" t="s">
        <v>75</v>
      </c>
      <c r="B74" s="179">
        <f>基金残高に係る経年分析!F57</f>
        <v>448</v>
      </c>
      <c r="C74" s="179">
        <f>基金残高に係る経年分析!G57</f>
        <v>479</v>
      </c>
      <c r="D74" s="179">
        <f>基金残高に係る経年分析!H57</f>
        <v>487</v>
      </c>
    </row>
  </sheetData>
  <sheetProtection algorithmName="SHA-512" hashValue="2xAfLACt4ST8zl0PcVyeM95K+pgkvjm3TmuMDNu1W0OCclOrpzYxXKIiW8HBqyZyoPBJYOw54PwiJSQCIIZe8A==" saltValue="N19HvcsNXfydCWtLf3yvhA=="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cp:lastModifiedBy>
  <dcterms:created xsi:type="dcterms:W3CDTF">2025-02-19T00:11:31Z</dcterms:created>
  <dcterms:modified xsi:type="dcterms:W3CDTF">2025-02-19T00:11:31Z</dcterms:modified>
  <cp:category/>
</cp:coreProperties>
</file>