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財政状況資料集(比較表)\財務比較分析\R3\公表用\"/>
    </mc:Choice>
  </mc:AlternateContent>
  <bookViews>
    <workbookView xWindow="0" yWindow="0" windowWidth="21600" windowHeight="960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CO35" i="10"/>
  <c r="BE35" i="10"/>
  <c r="AM35" i="10"/>
  <c r="C35" i="10"/>
  <c r="CO34" i="10"/>
  <c r="BW34" i="10"/>
  <c r="BW35" i="10" s="1"/>
  <c r="BW36" i="10" s="1"/>
  <c r="BW37" i="10" s="1"/>
  <c r="C34" i="10"/>
  <c r="U34" i="10" s="1"/>
  <c r="U35" i="10" s="1"/>
  <c r="U36" i="10" s="1"/>
  <c r="U37" i="10" s="1"/>
  <c r="U38" i="10" s="1"/>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<sst xmlns="http://schemas.openxmlformats.org/spreadsheetml/2006/main" count="1121" uniqueCount="617">
  <si>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</si>
  <si>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</si>
  <si>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</si>
  <si>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</si>
  <si>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</si>
  <si>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</si>
  <si>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</si>
  <si>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</si>
  <si>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</si>
  <si>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</si>
  <si>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</si>
  <si>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</si>
  <si>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</si>
  <si>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</si>
  <si>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</si>
  <si>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</si>
  <si>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</si>
  <si>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</si>
  <si>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</si>
  <si>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</si>
  <si>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</si>
  <si>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</si>
  <si>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</si>
  <si>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</si>
  <si>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</si>
  <si>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</si>
  <si>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</si>
  <si>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</si>
  <si>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</si>
  <si>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</si>
  <si>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</si>
  <si>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</si>
  <si>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</si>
  <si>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</si>
  <si>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</si>
  <si>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</si>
  <si>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</si>
  <si>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</si>
  <si>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</si>
  <si>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</si>
  <si>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</si>
  <si>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</si>
  <si>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</si>
  <si>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</si>
  <si>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</si>
  <si>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</si>
  <si>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</si>
  <si>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</si>
  <si>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</si>
  <si>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</si>
  <si>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</si>
  <si>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</si>
  <si>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</si>
  <si>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</si>
  <si>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</si>
  <si>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</si>
  <si>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</si>
  <si>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</si>
  <si>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</si>
  <si>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</si>
  <si>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</si>
  <si>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</si>
  <si>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</si>
  <si>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</si>
  <si>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</si>
  <si>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</si>
  <si>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</si>
  <si>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</si>
  <si>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</si>
  <si>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</si>
  <si>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</si>
  <si>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</si>
  <si>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</si>
  <si>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</si>
  <si>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</si>
  <si>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</si>
  <si>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</si>
  <si>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</si>
  <si>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</si>
  <si>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</si>
  <si>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</si>
  <si>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</si>
  <si>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</si>
  <si>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</si>
  <si>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</si>
  <si>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</si>
  <si>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</si>
  <si>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</si>
  <si>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</si>
  <si>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</si>
  <si>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</si>
  <si>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</si>
  <si>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</si>
  <si>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</si>
  <si>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</si>
  <si>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</si>
  <si>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</si>
  <si>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</si>
  <si>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</si>
  <si>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</si>
  <si>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</si>
  <si>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</si>
  <si>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</si>
  <si>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</si>
  <si>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</si>
  <si>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</si>
  <si>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</si>
  <si>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</si>
  <si>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</si>
  <si>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</si>
  <si>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</si>
  <si>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</si>
  <si>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</si>
  <si>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</si>
  <si>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</si>
  <si>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</si>
  <si>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</si>
  <si>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</si>
  <si>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</si>
  <si>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</si>
  <si>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</si>
  <si>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</si>
  <si>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</si>
  <si>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</si>
  <si>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</si>
  <si>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</si>
  <si>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</si>
  <si>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</si>
  <si>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</si>
  <si>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</si>
  <si>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</si>
  <si>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</si>
  <si>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</si>
  <si>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</si>
  <si>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</si>
  <si>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</si>
  <si>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</si>
  <si>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</si>
  <si>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</si>
  <si>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</si>
  <si>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</si>
  <si>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</si>
  <si>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</si>
  <si>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</si>
  <si>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</si>
  <si>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</si>
  <si>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</si>
  <si>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</si>
  <si>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</si>
  <si>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</si>
  <si>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</si>
  <si>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</si>
  <si>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</si>
  <si>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</si>
  <si>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</si>
  <si>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</si>
  <si>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</si>
  <si>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</si>
  <si>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</si>
  <si>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</si>
  <si>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</si>
  <si>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</si>
  <si>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</si>
  <si>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</si>
  <si>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</si>
  <si>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</si>
  <si>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</si>
  <si>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</si>
  <si>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</si>
  <si>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</si>
  <si>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</si>
  <si>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</si>
  <si>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</si>
  <si>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</si>
  <si>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</si>
  <si>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</si>
  <si>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</si>
  <si>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</si>
  <si>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</si>
  <si>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</si>
  <si>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</si>
  <si>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</si>
  <si>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</si>
  <si>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</si>
  <si>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</si>
  <si>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</si>
  <si>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</si>
  <si>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</si>
  <si>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</si>
  <si>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</si>
  <si>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</si>
  <si>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</si>
  <si>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</si>
  <si>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</si>
  <si>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</si>
  <si>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</si>
  <si>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</si>
  <si>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</si>
  <si>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</si>
  <si>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</si>
  <si>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</si>
  <si>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</si>
  <si>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</si>
  <si>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</si>
  <si>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</si>
  <si>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</si>
  <si>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</si>
  <si>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</si>
  <si>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</si>
  <si>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</si>
  <si>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</si>
  <si>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</si>
  <si>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</si>
  <si>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</si>
  <si>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</si>
  <si>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</si>
  <si>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</si>
  <si>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</si>
  <si>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北海道上川町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</si>
  <si>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</si>
  <si>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</si>
  <si>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</si>
  <si>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</si>
  <si>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</si>
  <si>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</si>
  <si>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</si>
  <si>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</si>
  <si>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</si>
  <si>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</si>
  <si>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</si>
  <si>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</si>
  <si>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</si>
  <si>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</si>
  <si>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</si>
  <si>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</si>
  <si>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</si>
  <si>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</si>
  <si>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</si>
  <si>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</si>
  <si>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</si>
  <si>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</si>
  <si>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</si>
  <si>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</si>
  <si>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</si>
  <si>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</si>
  <si>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</si>
  <si>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</si>
  <si>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</si>
  <si>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</si>
  <si>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</si>
  <si>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</si>
  <si>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</si>
  <si>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</si>
  <si>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</si>
  <si>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</si>
  <si>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</si>
  <si>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</si>
  <si>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</si>
  <si>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</si>
  <si>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</si>
  <si>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</si>
  <si>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</si>
  <si>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</si>
  <si>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</si>
  <si>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</si>
  <si>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</si>
  <si>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</si>
  <si>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</si>
  <si>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</si>
  <si>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</si>
  <si>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</si>
  <si>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</si>
  <si>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</si>
  <si>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</si>
  <si>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</si>
  <si>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</si>
  <si>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</si>
  <si>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</si>
  <si>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</si>
  <si>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</si>
  <si>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</si>
  <si>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</si>
  <si>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</si>
  <si>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</si>
  <si>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</si>
  <si>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</si>
  <si>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</si>
  <si>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</si>
  <si>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</si>
  <si>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</si>
  <si>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</si>
  <si>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</si>
  <si>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</si>
  <si>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</si>
  <si>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</si>
  <si>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</si>
  <si>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</si>
  <si>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</si>
  <si>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</si>
  <si>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</si>
  <si>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</si>
  <si>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</si>
  <si>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</si>
  <si>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</si>
  <si>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</si>
  <si>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</si>
  <si>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</si>
  <si>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</si>
  <si>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</si>
  <si>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</si>
  <si>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</si>
  <si>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</si>
  <si>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</si>
  <si>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</si>
  <si>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</si>
  <si>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</si>
  <si>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</si>
  <si>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</si>
  <si>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</si>
  <si>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</si>
  <si>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</si>
  <si>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</si>
  <si>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</si>
  <si>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</si>
  <si>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</si>
  <si>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</si>
  <si>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</si>
  <si>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</si>
  <si>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</si>
  <si>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</si>
  <si>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</si>
  <si>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</si>
  <si>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</si>
  <si>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</si>
  <si>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</si>
  <si>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</si>
  <si>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</si>
  <si>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</si>
  <si>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</si>
  <si>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</si>
  <si>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</si>
  <si>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</si>
  <si>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</si>
  <si>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</si>
  <si>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</si>
  <si>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</si>
  <si>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</si>
  <si>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</si>
  <si>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</si>
  <si>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</si>
  <si>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</si>
  <si>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</si>
  <si>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</si>
  <si>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</si>
  <si>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</si>
  <si>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</si>
  <si>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</si>
  <si>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</si>
  <si>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</si>
  <si>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</si>
  <si>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</si>
  <si>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</si>
  <si>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</si>
  <si>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</si>
  <si>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</si>
  <si>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</si>
  <si>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</si>
  <si>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</si>
  <si>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</si>
  <si>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</si>
  <si>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</si>
  <si>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</si>
  <si>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</si>
  <si>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</si>
  <si>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</si>
  <si>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北海道上川町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</si>
  <si>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</si>
  <si>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</si>
  <si>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</si>
  <si>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</si>
  <si>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</si>
  <si>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</si>
  <si>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</si>
  <si>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</si>
  <si>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</si>
  <si>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</si>
  <si>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</si>
  <si>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</si>
  <si>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</si>
  <si>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</si>
  <si>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</si>
  <si>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</si>
  <si>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</si>
  <si>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</si>
  <si>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</si>
  <si>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</si>
  <si>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</si>
  <si>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</si>
  <si>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</si>
  <si>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</si>
  <si>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</si>
  <si>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</si>
  <si>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</si>
  <si>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</si>
  <si>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</si>
  <si>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</si>
  <si>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</si>
  <si>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</si>
  <si>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</si>
  <si>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</si>
  <si>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</si>
  <si>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</si>
  <si>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</si>
  <si>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国民健康保険上川町立診療所事業特別会計</t>
    <phoneticPr fontId="5"/>
  </si>
  <si>
    <t>介護老人保健施設事業特別会計</t>
    <phoneticPr fontId="5"/>
  </si>
  <si>
    <t>簡易水道事業会計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</si>
  <si>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</si>
  <si>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</si>
  <si>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</si>
  <si>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</si>
  <si>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</si>
  <si>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</si>
  <si>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</si>
  <si>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</si>
  <si>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</si>
  <si>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</si>
  <si>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</si>
  <si>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</si>
  <si>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</si>
  <si>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</si>
  <si>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</si>
  <si>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</si>
  <si>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</si>
  <si>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</si>
  <si>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</si>
  <si>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</si>
  <si>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</si>
  <si>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</si>
  <si>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</si>
  <si>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</si>
  <si>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</si>
  <si>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</si>
  <si>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</si>
  <si>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</si>
  <si>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</si>
  <si>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</si>
  <si>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</si>
  <si>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</si>
  <si>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</si>
  <si>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</si>
  <si>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</si>
  <si>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</si>
  <si>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</si>
  <si>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</si>
  <si>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</si>
  <si>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</si>
  <si>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</si>
  <si>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</si>
  <si>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</si>
  <si>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</si>
  <si>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</si>
  <si>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</si>
  <si>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</si>
  <si>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</si>
  <si>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</si>
  <si>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</si>
  <si>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</si>
  <si>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</si>
  <si>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</si>
  <si>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</si>
  <si>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</si>
  <si>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</si>
  <si>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</si>
  <si>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</si>
  <si>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</si>
  <si>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</si>
  <si>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</si>
  <si>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</si>
  <si>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</si>
  <si>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</si>
  <si>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</si>
  <si>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</si>
  <si>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</si>
  <si>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</si>
  <si>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</si>
  <si>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</si>
  <si>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</si>
  <si>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</si>
  <si>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</si>
  <si>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</si>
  <si>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</si>
  <si>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</si>
  <si>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</si>
  <si>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介護老人保健施設事業特別会計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</si>
  <si>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</si>
  <si>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</si>
  <si>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</si>
  <si>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</si>
  <si>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</si>
  <si>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</si>
  <si>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</si>
  <si>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</si>
  <si>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</si>
  <si>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</si>
  <si>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</si>
  <si>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</si>
  <si>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</si>
  <si>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</si>
  <si>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</si>
  <si>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</si>
  <si>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</si>
  <si>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</si>
  <si>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</si>
  <si>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</si>
  <si>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</si>
  <si>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</si>
  <si>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</si>
  <si>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</si>
  <si>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</si>
  <si>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</si>
  <si>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</si>
  <si>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</si>
  <si>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</si>
  <si>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</si>
  <si>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</si>
  <si>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</si>
  <si>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</si>
  <si>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</si>
  <si>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</si>
  <si>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</si>
  <si>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</si>
  <si>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</si>
  <si>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</si>
  <si>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</si>
  <si>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</si>
  <si>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</si>
  <si>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</si>
  <si>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</si>
  <si>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</si>
  <si>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</si>
  <si>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</si>
  <si>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</si>
  <si>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</si>
  <si>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</si>
  <si>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</si>
  <si>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</si>
  <si>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</si>
  <si>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</si>
  <si>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</si>
  <si>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</si>
  <si>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</si>
  <si>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</si>
  <si>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</si>
  <si>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</si>
  <si>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</si>
  <si>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</si>
  <si>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</si>
  <si>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</si>
  <si>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</si>
  <si>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</si>
  <si>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</si>
  <si>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</si>
  <si>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</si>
  <si>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</si>
  <si>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</si>
  <si>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</si>
  <si>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</si>
  <si>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</si>
  <si>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</si>
  <si>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</si>
  <si>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</si>
  <si>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</si>
  <si>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</si>
  <si>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</si>
  <si>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</si>
  <si>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</si>
  <si>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</si>
  <si>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</si>
  <si>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5.28</t>
  </si>
  <si>
    <t>簡易水道事業会計</t>
  </si>
  <si>
    <t>一般会計</t>
  </si>
  <si>
    <t>介護保険事業特別会計</t>
  </si>
  <si>
    <t>国民健康保険上川町立診療所事業特別会計</t>
  </si>
  <si>
    <t>介護老人保健施設事業特別会計</t>
  </si>
  <si>
    <t>公共下水道事業特別会計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</si>
  <si>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</si>
  <si>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</si>
  <si>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</si>
  <si>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</si>
  <si>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</si>
  <si>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</si>
  <si>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</si>
  <si>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</si>
  <si>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</si>
  <si>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</si>
  <si>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</si>
  <si>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愛別町外3町塵芥処理組合</t>
    <rPh sb="0" eb="3">
      <t>アイベツチョウ</t>
    </rPh>
    <rPh sb="3" eb="4">
      <t>ガイ</t>
    </rPh>
    <rPh sb="5" eb="6">
      <t>チョウ</t>
    </rPh>
    <rPh sb="6" eb="8">
      <t>ジンカイ</t>
    </rPh>
    <rPh sb="8" eb="10">
      <t>ショリ</t>
    </rPh>
    <rPh sb="10" eb="12">
      <t>クミアイ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</si>
  <si>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</si>
  <si>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</si>
  <si>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上川中部福祉事務組合</t>
    <rPh sb="0" eb="2">
      <t>カミカワ</t>
    </rPh>
    <rPh sb="2" eb="4">
      <t>チュウブ</t>
    </rPh>
    <rPh sb="4" eb="6">
      <t>フクシ</t>
    </rPh>
    <rPh sb="6" eb="8">
      <t>ジム</t>
    </rPh>
    <rPh sb="8" eb="10">
      <t>クミアイ</t>
    </rPh>
    <phoneticPr fontId="2"/>
  </si>
  <si>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</si>
  <si>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</si>
  <si>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森林環境整備基金</t>
    <rPh sb="0" eb="2">
      <t>シンリン</t>
    </rPh>
    <rPh sb="2" eb="4">
      <t>カンキョウ</t>
    </rPh>
    <rPh sb="4" eb="8">
      <t>セイビキキン</t>
    </rPh>
    <phoneticPr fontId="5"/>
  </si>
  <si>
    <t>企業版ふるさと納税基金</t>
    <rPh sb="0" eb="3">
      <t>キギョウバン</t>
    </rPh>
    <rPh sb="7" eb="11">
      <t>ノウゼイキキン</t>
    </rPh>
    <phoneticPr fontId="5"/>
  </si>
  <si>
    <t>森林環境譲与税基金</t>
    <rPh sb="0" eb="9">
      <t>シンリンカンキョウジョウヨゼイキキン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</si>
  <si>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</si>
  <si>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</si>
  <si>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</si>
  <si>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</si>
  <si>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</si>
  <si>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</si>
  <si>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28年度以降、将来負担比率、実質公債費率共に上昇していたが、令和元年度をピークとして徐々に減少する傾向になっている。令和3年度は前年度からそれぞれ20.8ポイント、1.2ポイント減少した。地域デジタル社会推進費創設等により普通交付税が増額し、標準財政規模が大きくなったことが減少の要因と考えられる一方で、今後は認定こども園の建設など大型事業のために基金の取崩を行っているため、残高が減少しつつあるため、今後の起債償還や施設整備に備えて基金の積み立てを行い、将来負担の軽減を図るように努めていき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</si>
  <si>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</si>
  <si>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</si>
  <si>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</si>
  <si>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より高い数値となっている。令和3年度の将来負担比率は前年度より20.8ポイント減少し、75％となったが、決算余剰金や交付税措置額等を財源とした各種基金の積み立てにより充当可能基金が増加したことにより将来負担比率が大幅に減少したと考えられる。一方で各施設の老朽化が進み有形固定資産減価償却率は前年度から0.9ポイント上昇し70.6％となった。新規施設整備の一方で、既存の施設の老朽化も進むことが予想されるため、今後においても公共施設等総合管理計画、個別施設計画に基づいた適切な長寿命化対策や更新の実施により、財政負担を軽減、平準化して適切な起債発行を図ることで、将来負担額の増加防止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</si>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</sst>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6B0-4323-8935-293EC21588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355699</c:v>
                </c:pt>
                <c:pt idx="1">
                  <c:v>537786</c:v>
                </c:pt>
                <c:pt idx="2">
                  <c:v>514068</c:v>
                </c:pt>
                <c:pt idx="3">
                  <c:v>265140</c:v>
                </c:pt>
                <c:pt idx="4">
                  <c:v>261225</c:v>
                </c:pt>
              </c:numCache>
            </c:numRef>
          </c:val>
          <c:smooth val="0"/>
          <c:extLst>
            <c:ext xmlns:c16="http://schemas.microsoft.com/office/drawing/2014/chart" uri="{C3380CC4-5D6E-409C-BE32-E72D297353CC}">
              <c16:uniqueId val="{00000001-06B0-4323-8935-293EC21588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8.9499999999999993</c:v>
                </c:pt>
                <c:pt idx="1">
                  <c:v>3.74</c:v>
                </c:pt>
                <c:pt idx="2">
                  <c:v>4.88</c:v>
                </c:pt>
                <c:pt idx="3">
                  <c:v>6.26</c:v>
                </c:pt>
                <c:pt idx="4">
                  <c:v>4.5999999999999996</c:v>
                </c:pt>
              </c:numCache>
            </c:numRef>
          </c:val>
          <c:extLst>
            <c:ext xmlns:c16="http://schemas.microsoft.com/office/drawing/2014/chart" uri="{C3380CC4-5D6E-409C-BE32-E72D297353CC}">
              <c16:uniqueId val="{00000000-B18E-4117-8001-9F1E57CA2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14.19</c:v>
                </c:pt>
                <c:pt idx="1">
                  <c:v>14.54</c:v>
                </c:pt>
                <c:pt idx="2">
                  <c:v>14.59</c:v>
                </c:pt>
                <c:pt idx="3">
                  <c:v>13.2</c:v>
                </c:pt>
                <c:pt idx="4">
                  <c:v>14.12</c:v>
                </c:pt>
              </c:numCache>
            </c:numRef>
          </c:val>
          <c:extLst>
            <c:ext xmlns:c16="http://schemas.microsoft.com/office/drawing/2014/chart" uri="{C3380CC4-5D6E-409C-BE32-E72D297353CC}">
              <c16:uniqueId val="{00000001-B18E-4117-8001-9F1E57CA26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0.56999999999999995</c:v>
                </c:pt>
                <c:pt idx="1">
                  <c:v>-5.28</c:v>
                </c:pt>
                <c:pt idx="2">
                  <c:v>1.18</c:v>
                </c:pt>
                <c:pt idx="3">
                  <c:v>0.68</c:v>
                </c:pt>
                <c:pt idx="4">
                  <c:v>0.74</c:v>
                </c:pt>
              </c:numCache>
            </c:numRef>
          </c:val>
          <c:smooth val="0"/>
          <c:extLst>
            <c:ext xmlns:c16="http://schemas.microsoft.com/office/drawing/2014/chart" uri="{C3380CC4-5D6E-409C-BE32-E72D297353CC}">
              <c16:uniqueId val="{00000002-B18E-4117-8001-9F1E57CA26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A6-4525-9CA9-58CD309BCE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A6-4525-9CA9-58CD309BCEB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CA6-4525-9CA9-58CD309BCEB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1.93</c:v>
                </c:pt>
                <c:pt idx="2">
                  <c:v>#N/A</c:v>
                </c:pt>
                <c:pt idx="3">
                  <c:v>0.32</c:v>
                </c:pt>
                <c:pt idx="4">
                  <c:v>#N/A</c:v>
                </c:pt>
                <c:pt idx="5">
                  <c:v>0.27</c:v>
                </c:pt>
                <c:pt idx="6">
                  <c:v>#N/A</c:v>
                </c:pt>
                <c:pt idx="7">
                  <c:v>0.28999999999999998</c:v>
                </c:pt>
                <c:pt idx="8">
                  <c:v>#N/A</c:v>
                </c:pt>
                <c:pt idx="9">
                  <c:v>0.28999999999999998</c:v>
                </c:pt>
              </c:numCache>
            </c:numRef>
          </c:val>
          <c:extLst>
            <c:ext xmlns:c16="http://schemas.microsoft.com/office/drawing/2014/chart" uri="{C3380CC4-5D6E-409C-BE32-E72D297353CC}">
              <c16:uniqueId val="{00000003-4CA6-4525-9CA9-58CD309BCEB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0.34</c:v>
                </c:pt>
                <c:pt idx="4">
                  <c:v>#N/A</c:v>
                </c:pt>
                <c:pt idx="5">
                  <c:v>0.24</c:v>
                </c:pt>
                <c:pt idx="6">
                  <c:v>#N/A</c:v>
                </c:pt>
                <c:pt idx="7">
                  <c:v>0.37</c:v>
                </c:pt>
                <c:pt idx="8">
                  <c:v>#N/A</c:v>
                </c:pt>
                <c:pt idx="9">
                  <c:v>0.35</c:v>
                </c:pt>
              </c:numCache>
            </c:numRef>
          </c:val>
          <c:extLst>
            <c:ext xmlns:c16="http://schemas.microsoft.com/office/drawing/2014/chart" uri="{C3380CC4-5D6E-409C-BE32-E72D297353CC}">
              <c16:uniqueId val="{00000004-4CA6-4525-9CA9-58CD309BCEBB}"/>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0.39</c:v>
                </c:pt>
                <c:pt idx="4">
                  <c:v>#N/A</c:v>
                </c:pt>
                <c:pt idx="5">
                  <c:v>0.52</c:v>
                </c:pt>
                <c:pt idx="6">
                  <c:v>#N/A</c:v>
                </c:pt>
                <c:pt idx="7">
                  <c:v>0.51</c:v>
                </c:pt>
                <c:pt idx="8">
                  <c:v>#N/A</c:v>
                </c:pt>
                <c:pt idx="9">
                  <c:v>0.49</c:v>
                </c:pt>
              </c:numCache>
            </c:numRef>
          </c:val>
          <c:extLst>
            <c:ext xmlns:c16="http://schemas.microsoft.com/office/drawing/2014/chart" uri="{C3380CC4-5D6E-409C-BE32-E72D297353CC}">
              <c16:uniqueId val="{00000005-4CA6-4525-9CA9-58CD309BCEBB}"/>
            </c:ext>
          </c:extLst>
        </c:ser>
        <c:ser>
          <c:idx val="6"/>
          <c:order val="6"/>
          <c:tx>
            <c:strRef>
              <c:f>データシート!$A$33</c:f>
              <c:strCache>
                <c:ptCount val="1"/>
                <c:pt idx="0">
                  <c:v>国民健康保険上川町立診療所事業特別会計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0.91</c:v>
                </c:pt>
                <c:pt idx="2">
                  <c:v>#N/A</c:v>
                </c:pt>
                <c:pt idx="3">
                  <c:v>1.23</c:v>
                </c:pt>
                <c:pt idx="4">
                  <c:v>#N/A</c:v>
                </c:pt>
                <c:pt idx="5">
                  <c:v>1.06</c:v>
                </c:pt>
                <c:pt idx="6">
                  <c:v>#N/A</c:v>
                </c:pt>
                <c:pt idx="7">
                  <c:v>0.89</c:v>
                </c:pt>
                <c:pt idx="8">
                  <c:v>#N/A</c:v>
                </c:pt>
                <c:pt idx="9">
                  <c:v>0.91</c:v>
                </c:pt>
              </c:numCache>
            </c:numRef>
          </c:val>
          <c:extLst>
            <c:ext xmlns:c16="http://schemas.microsoft.com/office/drawing/2014/chart" uri="{C3380CC4-5D6E-409C-BE32-E72D297353CC}">
              <c16:uniqueId val="{00000006-4CA6-4525-9CA9-58CD309BCEB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2.2000000000000002</c:v>
                </c:pt>
                <c:pt idx="2">
                  <c:v>#N/A</c:v>
                </c:pt>
                <c:pt idx="3">
                  <c:v>2.11</c:v>
                </c:pt>
                <c:pt idx="4">
                  <c:v>#N/A</c:v>
                </c:pt>
                <c:pt idx="5">
                  <c:v>1.55</c:v>
                </c:pt>
                <c:pt idx="6">
                  <c:v>#N/A</c:v>
                </c:pt>
                <c:pt idx="7">
                  <c:v>1.58</c:v>
                </c:pt>
                <c:pt idx="8">
                  <c:v>#N/A</c:v>
                </c:pt>
                <c:pt idx="9">
                  <c:v>2.3199999999999998</c:v>
                </c:pt>
              </c:numCache>
            </c:numRef>
          </c:val>
          <c:extLst>
            <c:ext xmlns:c16="http://schemas.microsoft.com/office/drawing/2014/chart" uri="{C3380CC4-5D6E-409C-BE32-E72D297353CC}">
              <c16:uniqueId val="{00000007-4CA6-4525-9CA9-58CD309BCE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8.94</c:v>
                </c:pt>
                <c:pt idx="2">
                  <c:v>#N/A</c:v>
                </c:pt>
                <c:pt idx="3">
                  <c:v>3.74</c:v>
                </c:pt>
                <c:pt idx="4">
                  <c:v>#N/A</c:v>
                </c:pt>
                <c:pt idx="5">
                  <c:v>4.88</c:v>
                </c:pt>
                <c:pt idx="6">
                  <c:v>#N/A</c:v>
                </c:pt>
                <c:pt idx="7">
                  <c:v>6.26</c:v>
                </c:pt>
                <c:pt idx="8">
                  <c:v>#N/A</c:v>
                </c:pt>
                <c:pt idx="9">
                  <c:v>4.5999999999999996</c:v>
                </c:pt>
              </c:numCache>
            </c:numRef>
          </c:val>
          <c:extLst>
            <c:ext xmlns:c16="http://schemas.microsoft.com/office/drawing/2014/chart" uri="{C3380CC4-5D6E-409C-BE32-E72D297353CC}">
              <c16:uniqueId val="{00000008-4CA6-4525-9CA9-58CD309BCEBB}"/>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5.34</c:v>
                </c:pt>
                <c:pt idx="2">
                  <c:v>#N/A</c:v>
                </c:pt>
                <c:pt idx="3">
                  <c:v>6.44</c:v>
                </c:pt>
                <c:pt idx="4">
                  <c:v>#N/A</c:v>
                </c:pt>
                <c:pt idx="5">
                  <c:v>7.83</c:v>
                </c:pt>
                <c:pt idx="6">
                  <c:v>#N/A</c:v>
                </c:pt>
                <c:pt idx="7">
                  <c:v>8.86</c:v>
                </c:pt>
                <c:pt idx="8">
                  <c:v>#N/A</c:v>
                </c:pt>
                <c:pt idx="9">
                  <c:v>8.59</c:v>
                </c:pt>
              </c:numCache>
            </c:numRef>
          </c:val>
          <c:extLst>
            <c:ext xmlns:c16="http://schemas.microsoft.com/office/drawing/2014/chart" uri="{C3380CC4-5D6E-409C-BE32-E72D297353CC}">
              <c16:uniqueId val="{00000009-4CA6-4525-9CA9-58CD309BCE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734</c:v>
                </c:pt>
                <c:pt idx="5">
                  <c:v>712</c:v>
                </c:pt>
                <c:pt idx="8">
                  <c:v>700</c:v>
                </c:pt>
                <c:pt idx="11">
                  <c:v>739</c:v>
                </c:pt>
                <c:pt idx="14">
                  <c:v>732</c:v>
                </c:pt>
              </c:numCache>
            </c:numRef>
          </c:val>
          <c:extLst>
            <c:ext xmlns:c16="http://schemas.microsoft.com/office/drawing/2014/chart" uri="{C3380CC4-5D6E-409C-BE32-E72D297353CC}">
              <c16:uniqueId val="{00000000-D17F-4DA3-A46D-85D79C07C8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D17F-4DA3-A46D-85D79C07C8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59</c:v>
                </c:pt>
                <c:pt idx="3">
                  <c:v>60</c:v>
                </c:pt>
                <c:pt idx="6">
                  <c:v>56</c:v>
                </c:pt>
                <c:pt idx="9">
                  <c:v>41</c:v>
                </c:pt>
                <c:pt idx="12">
                  <c:v>31</c:v>
                </c:pt>
              </c:numCache>
            </c:numRef>
          </c:val>
          <c:extLst>
            <c:ext xmlns:c16="http://schemas.microsoft.com/office/drawing/2014/chart" uri="{C3380CC4-5D6E-409C-BE32-E72D297353CC}">
              <c16:uniqueId val="{00000002-D17F-4DA3-A46D-85D79C07C8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7F-4DA3-A46D-85D79C07C8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c:v>
                </c:pt>
                <c:pt idx="3">
                  <c:v>138</c:v>
                </c:pt>
                <c:pt idx="6">
                  <c:v>140</c:v>
                </c:pt>
                <c:pt idx="9">
                  <c:v>145</c:v>
                </c:pt>
                <c:pt idx="12">
                  <c:v>162</c:v>
                </c:pt>
              </c:numCache>
            </c:numRef>
          </c:val>
          <c:extLst>
            <c:ext xmlns:c16="http://schemas.microsoft.com/office/drawing/2014/chart" uri="{C3380CC4-5D6E-409C-BE32-E72D297353CC}">
              <c16:uniqueId val="{00000004-D17F-4DA3-A46D-85D79C07C8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7F-4DA3-A46D-85D79C07C8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7F-4DA3-A46D-85D79C07C8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896</c:v>
                </c:pt>
                <c:pt idx="3">
                  <c:v>878</c:v>
                </c:pt>
                <c:pt idx="6">
                  <c:v>845</c:v>
                </c:pt>
                <c:pt idx="9">
                  <c:v>844</c:v>
                </c:pt>
                <c:pt idx="12">
                  <c:v>848</c:v>
                </c:pt>
              </c:numCache>
            </c:numRef>
          </c:val>
          <c:extLst>
            <c:ext xmlns:c16="http://schemas.microsoft.com/office/drawing/2014/chart" uri="{C3380CC4-5D6E-409C-BE32-E72D297353CC}">
              <c16:uniqueId val="{00000007-D17F-4DA3-A46D-85D79C07C8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352</c:v>
                </c:pt>
                <c:pt idx="2">
                  <c:v>#N/A</c:v>
                </c:pt>
                <c:pt idx="3">
                  <c:v>#N/A</c:v>
                </c:pt>
                <c:pt idx="4">
                  <c:v>365</c:v>
                </c:pt>
                <c:pt idx="5">
                  <c:v>#N/A</c:v>
                </c:pt>
                <c:pt idx="6">
                  <c:v>#N/A</c:v>
                </c:pt>
                <c:pt idx="7">
                  <c:v>342</c:v>
                </c:pt>
                <c:pt idx="8">
                  <c:v>#N/A</c:v>
                </c:pt>
                <c:pt idx="9">
                  <c:v>#N/A</c:v>
                </c:pt>
                <c:pt idx="10">
                  <c:v>291</c:v>
                </c:pt>
                <c:pt idx="11">
                  <c:v>#N/A</c:v>
                </c:pt>
                <c:pt idx="12">
                  <c:v>#N/A</c:v>
                </c:pt>
                <c:pt idx="13">
                  <c:v>309</c:v>
                </c:pt>
                <c:pt idx="14">
                  <c:v>#N/A</c:v>
                </c:pt>
              </c:numCache>
            </c:numRef>
          </c:val>
          <c:smooth val="0"/>
          <c:extLst>
            <c:ext xmlns:c16="http://schemas.microsoft.com/office/drawing/2014/chart" uri="{C3380CC4-5D6E-409C-BE32-E72D297353CC}">
              <c16:uniqueId val="{00000008-D17F-4DA3-A46D-85D79C07C8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6857</c:v>
                </c:pt>
                <c:pt idx="5">
                  <c:v>6838</c:v>
                </c:pt>
                <c:pt idx="8">
                  <c:v>6837</c:v>
                </c:pt>
                <c:pt idx="11">
                  <c:v>6681</c:v>
                </c:pt>
                <c:pt idx="14">
                  <c:v>6380</c:v>
                </c:pt>
              </c:numCache>
            </c:numRef>
          </c:val>
          <c:extLst>
            <c:ext xmlns:c16="http://schemas.microsoft.com/office/drawing/2014/chart" uri="{C3380CC4-5D6E-409C-BE32-E72D297353CC}">
              <c16:uniqueId val="{00000000-8B7D-4258-B470-7CBA12B0E7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470</c:v>
                </c:pt>
                <c:pt idx="5">
                  <c:v>376</c:v>
                </c:pt>
                <c:pt idx="8">
                  <c:v>288</c:v>
                </c:pt>
                <c:pt idx="11">
                  <c:v>344</c:v>
                </c:pt>
                <c:pt idx="14">
                  <c:v>319</c:v>
                </c:pt>
              </c:numCache>
            </c:numRef>
          </c:val>
          <c:extLst>
            <c:ext xmlns:c16="http://schemas.microsoft.com/office/drawing/2014/chart" uri="{C3380CC4-5D6E-409C-BE32-E72D297353CC}">
              <c16:uniqueId val="{00000001-8B7D-4258-B470-7CBA12B0E7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1543</c:v>
                </c:pt>
                <c:pt idx="5">
                  <c:v>1444</c:v>
                </c:pt>
                <c:pt idx="8">
                  <c:v>1113</c:v>
                </c:pt>
                <c:pt idx="11">
                  <c:v>1019</c:v>
                </c:pt>
                <c:pt idx="14">
                  <c:v>1399</c:v>
                </c:pt>
              </c:numCache>
            </c:numRef>
          </c:val>
          <c:extLst>
            <c:ext xmlns:c16="http://schemas.microsoft.com/office/drawing/2014/chart" uri="{C3380CC4-5D6E-409C-BE32-E72D297353CC}">
              <c16:uniqueId val="{00000002-8B7D-4258-B470-7CBA12B0E7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7D-4258-B470-7CBA12B0E7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7D-4258-B470-7CBA12B0E7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D-4258-B470-7CBA12B0E7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891</c:v>
                </c:pt>
                <c:pt idx="3">
                  <c:v>963</c:v>
                </c:pt>
                <c:pt idx="6">
                  <c:v>934</c:v>
                </c:pt>
                <c:pt idx="9">
                  <c:v>895</c:v>
                </c:pt>
                <c:pt idx="12">
                  <c:v>818</c:v>
                </c:pt>
              </c:numCache>
            </c:numRef>
          </c:val>
          <c:extLst>
            <c:ext xmlns:c16="http://schemas.microsoft.com/office/drawing/2014/chart" uri="{C3380CC4-5D6E-409C-BE32-E72D297353CC}">
              <c16:uniqueId val="{00000006-8B7D-4258-B470-7CBA12B0E7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17</c:v>
                </c:pt>
                <c:pt idx="9">
                  <c:v>106</c:v>
                </c:pt>
                <c:pt idx="12">
                  <c:v>163</c:v>
                </c:pt>
              </c:numCache>
            </c:numRef>
          </c:val>
          <c:extLst>
            <c:ext xmlns:c16="http://schemas.microsoft.com/office/drawing/2014/chart" uri="{C3380CC4-5D6E-409C-BE32-E72D297353CC}">
              <c16:uniqueId val="{00000007-8B7D-4258-B470-7CBA12B0E7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1805</c:v>
                </c:pt>
                <c:pt idx="3">
                  <c:v>1829</c:v>
                </c:pt>
                <c:pt idx="6">
                  <c:v>1796</c:v>
                </c:pt>
                <c:pt idx="9">
                  <c:v>1707</c:v>
                </c:pt>
                <c:pt idx="12">
                  <c:v>1761</c:v>
                </c:pt>
              </c:numCache>
            </c:numRef>
          </c:val>
          <c:extLst>
            <c:ext xmlns:c16="http://schemas.microsoft.com/office/drawing/2014/chart" uri="{C3380CC4-5D6E-409C-BE32-E72D297353CC}">
              <c16:uniqueId val="{00000008-8B7D-4258-B470-7CBA12B0E7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222</c:v>
                </c:pt>
                <c:pt idx="3">
                  <c:v>177</c:v>
                </c:pt>
                <c:pt idx="6">
                  <c:v>182</c:v>
                </c:pt>
                <c:pt idx="9">
                  <c:v>161</c:v>
                </c:pt>
                <c:pt idx="12">
                  <c:v>149</c:v>
                </c:pt>
              </c:numCache>
            </c:numRef>
          </c:val>
          <c:extLst>
            <c:ext xmlns:c16="http://schemas.microsoft.com/office/drawing/2014/chart" uri="{C3380CC4-5D6E-409C-BE32-E72D297353CC}">
              <c16:uniqueId val="{00000009-8B7D-4258-B470-7CBA12B0E7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7756</c:v>
                </c:pt>
                <c:pt idx="3">
                  <c:v>7910</c:v>
                </c:pt>
                <c:pt idx="6">
                  <c:v>7913</c:v>
                </c:pt>
                <c:pt idx="9">
                  <c:v>7798</c:v>
                </c:pt>
                <c:pt idx="12">
                  <c:v>7473</c:v>
                </c:pt>
              </c:numCache>
            </c:numRef>
          </c:val>
          <c:extLst>
            <c:ext xmlns:c16="http://schemas.microsoft.com/office/drawing/2014/chart" uri="{C3380CC4-5D6E-409C-BE32-E72D297353CC}">
              <c16:uniqueId val="{0000000A-8B7D-4258-B470-7CBA12B0E7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1804</c:v>
                </c:pt>
                <c:pt idx="2">
                  <c:v>#N/A</c:v>
                </c:pt>
                <c:pt idx="3">
                  <c:v>#N/A</c:v>
                </c:pt>
                <c:pt idx="4">
                  <c:v>2220</c:v>
                </c:pt>
                <c:pt idx="5">
                  <c:v>#N/A</c:v>
                </c:pt>
                <c:pt idx="6">
                  <c:v>#N/A</c:v>
                </c:pt>
                <c:pt idx="7">
                  <c:v>2604</c:v>
                </c:pt>
                <c:pt idx="8">
                  <c:v>#N/A</c:v>
                </c:pt>
                <c:pt idx="9">
                  <c:v>#N/A</c:v>
                </c:pt>
                <c:pt idx="10">
                  <c:v>2623</c:v>
                </c:pt>
                <c:pt idx="11">
                  <c:v>#N/A</c:v>
                </c:pt>
                <c:pt idx="12">
                  <c:v>#N/A</c:v>
                </c:pt>
                <c:pt idx="13">
                  <c:v>2266</c:v>
                </c:pt>
                <c:pt idx="14">
                  <c:v>#N/A</c:v>
                </c:pt>
              </c:numCache>
            </c:numRef>
          </c:val>
          <c:smooth val="0"/>
          <c:extLst>
            <c:ext xmlns:c16="http://schemas.microsoft.com/office/drawing/2014/chart" uri="{C3380CC4-5D6E-409C-BE32-E72D297353CC}">
              <c16:uniqueId val="{0000000B-8B7D-4258-B470-7CBA12B0E7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479</c:v>
                </c:pt>
                <c:pt idx="1">
                  <c:v>449</c:v>
                </c:pt>
                <c:pt idx="2">
                  <c:v>520</c:v>
                </c:pt>
              </c:numCache>
            </c:numRef>
          </c:val>
          <c:extLst>
            <c:ext xmlns:c16="http://schemas.microsoft.com/office/drawing/2014/chart" uri="{C3380CC4-5D6E-409C-BE32-E72D297353CC}">
              <c16:uniqueId val="{00000000-26C6-4A42-BC7B-E2F21763CA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132</c:v>
                </c:pt>
                <c:pt idx="1">
                  <c:v>102</c:v>
                </c:pt>
                <c:pt idx="2">
                  <c:v>250</c:v>
                </c:pt>
              </c:numCache>
            </c:numRef>
          </c:val>
          <c:extLst>
            <c:ext xmlns:c16="http://schemas.microsoft.com/office/drawing/2014/chart" uri="{C3380CC4-5D6E-409C-BE32-E72D297353CC}">
              <c16:uniqueId val="{00000001-26C6-4A42-BC7B-E2F21763CA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343</c:v>
                </c:pt>
                <c:pt idx="1">
                  <c:v>297</c:v>
                </c:pt>
                <c:pt idx="2">
                  <c:v>448</c:v>
                </c:pt>
              </c:numCache>
            </c:numRef>
          </c:val>
          <c:extLst>
            <c:ext xmlns:c16="http://schemas.microsoft.com/office/drawing/2014/chart" uri="{C3380CC4-5D6E-409C-BE32-E72D297353CC}">
              <c16:uniqueId val="{00000002-26C6-4A42-BC7B-E2F21763CA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{B5CC308F-B94E-442E-B9D0-CE8E8A7392CB}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FF-4BA4-AF20-D9CCBAA28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{265025FF-90C1-46B8-9CED-3E6E82094009}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FF-4BA4-AF20-D9CCBAA28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{02EEADDF-46F6-4F0D-B2D2-BC2AF3D187A9}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FF-4BA4-AF20-D9CCBAA28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{E66F0EE5-D49E-4EF6-87B7-8286B7C8D2C7}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FF-4BA4-AF20-D9CCBAA28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{9C661428-2006-4A2A-A3C0-152F5BF4FF6D}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FF-4BA4-AF20-D9CCBAA2804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{01DE34F3-8835-4482-A978-4361F0085609}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FF-4BA4-AF20-D9CCBAA2804D}"/>
                </c:ext>
              </c:extLst>
            </c:dLbl>
            <c:dLbl>
              <c:idx val="16"/>
              <c:layout>
                <c:manualLayout>
                  <c:x val="-2.4211193375897007E-2"/>
                  <c:y val="-5.239033047479094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{B35E47A0-FE49-4E07-8A22-1578C715342A}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FF-4BA4-AF20-D9CCBAA2804D}"/>
                </c:ext>
              </c:extLst>
            </c:dLbl>
            <c:dLbl>
              <c:idx val="24"/>
              <c:layout>
                <c:manualLayout>
                  <c:x val="-3.9820307924571384E-2"/>
                  <c:y val="-7.708775373693949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{69C378D3-0EBB-4DBB-9008-CEBFBD04B5B2}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FF-4BA4-AF20-D9CCBAA2804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{7AFBF528-E98D-4B4D-8C4B-A59E8894559E}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FF-4BA4-AF20-D9CCBAA28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c:v>
                </c:pt>
                <c:pt idx="16">
                  <c:v>69.3</c:v>
                </c:pt>
                <c:pt idx="24">
                  <c:v>69.7</c:v>
                </c:pt>
                <c:pt idx="32">
                  <c:v>70.599999999999994</c:v>
                </c:pt>
              </c:numCache>
            </c:numRef>
          </c:xVal>
          <c:yVal>
            <c:numRef>
              <c:f>公会計指標分析・財政指標組合せ分析表!$BP$51:$DC$51</c:f>
              <c:numCache>
                <c:formatCode>#,##0.0;"▲ "#,##0.0</c:formatCode>
                <c:ptCount val="40"/>
                <c:pt idx="8">
                  <c:v>84.2</c:v>
                </c:pt>
                <c:pt idx="16">
                  <c:v>98.6</c:v>
                </c:pt>
                <c:pt idx="24">
                  <c:v>95.8</c:v>
                </c:pt>
                <c:pt idx="32">
                  <c:v>75</c:v>
                </c:pt>
              </c:numCache>
            </c:numRef>
          </c:yVal>
          <c:smooth val="0"/>
          <c:extLst>
            <c:ext xmlns:c16="http://schemas.microsoft.com/office/drawing/2014/chart" uri="{C3380CC4-5D6E-409C-BE32-E72D297353CC}">
              <c16:uniqueId val="{00000009-60FF-4BA4-AF20-D9CCBAA280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{3221BEE2-D121-4491-B32C-FF22313AA583}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FF-4BA4-AF20-D9CCBAA280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{319E6BD3-76C3-46D5-8C43-5CAF7B36A064}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FF-4BA4-AF20-D9CCBAA28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{6B124CEC-7813-40A0-8EE9-C9D402584F01}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FF-4BA4-AF20-D9CCBAA28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{4C1113D2-E2AD-4217-94EB-F6A34B4EF399}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FF-4BA4-AF20-D9CCBAA28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{4E75F9AD-7888-4081-9F4F-28678F1DEEEF}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FF-4BA4-AF20-D9CCBAA2804D}"/>
                </c:ext>
              </c:extLst>
            </c:dLbl>
            <c:dLbl>
              <c:idx val="8"/>
              <c:layout>
                <c:manualLayout>
                  <c:x val="-3.025143261197700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{B32CD12A-7CFB-4A6D-A11C-3A29AC733339}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FF-4BA4-AF20-D9CCBAA2804D}"/>
                </c:ext>
              </c:extLst>
            </c:dLbl>
            <c:dLbl>
              <c:idx val="16"/>
              <c:layout>
                <c:manualLayout>
                  <c:x val="-2.8964215060853064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{5EDD73DC-D35B-4C7A-BBAC-8C124FB76C22}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FF-4BA4-AF20-D9CCBAA2804D}"/>
                </c:ext>
              </c:extLst>
            </c:dLbl>
            <c:dLbl>
              <c:idx val="24"/>
              <c:layout>
                <c:manualLayout>
                  <c:x val="-4.0863259927956586E-2"/>
                  <c:y val="-5.492667858110861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{791FFBAA-D175-4816-B5B7-47AD09A3DCC1}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FF-4BA4-AF20-D9CCBAA2804D}"/>
                </c:ext>
              </c:extLst>
            </c:dLbl>
            <c:dLbl>
              <c:idx val="32"/>
              <c:layout>
                <c:manualLayout>
                  <c:x val="-2.8113544819488259E-2"/>
                  <c:y val="-9.41761326801348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{445C67F3-F6D0-4D63-9C46-B103D18EE873}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FF-4BA4-AF20-D9CCBAA28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60.4</c:v>
                </c:pt>
                <c:pt idx="24">
                  <c:v>61.5</c:v>
                </c:pt>
                <c:pt idx="32">
                  <c:v>61</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0FF-4BA4-AF20-D9CCBAA2804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{3B6B2D67-CA6B-41DD-8D2C-945213A84AAB}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DC-4E08-BC8C-AC22455F96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{1839E853-9CA9-4A93-BD55-D27A8589BE86}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C-4E08-BC8C-AC22455F96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{174C5B9B-38AB-4E05-9AA4-CF9BE275C522}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C-4E08-BC8C-AC22455F96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{BBFA529D-CECD-4558-AC99-310C15860307}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C-4E08-BC8C-AC22455F96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{1C6CC566-035C-4A7A-BEB0-C795F39259BF}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C-4E08-BC8C-AC22455F96D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{7B466FA5-6EB1-4826-AB2E-399568003A9D}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DC-4E08-BC8C-AC22455F96D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{5D330CA9-71D8-42C5-963B-18D90C99530E}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DC-4E08-BC8C-AC22455F96D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{52452826-3DEB-402E-9AF0-C499BC2C2A34}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DC-4E08-BC8C-AC22455F96D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{0150AAA0-8AB7-4C6D-A22C-335E9C769ED2}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DC-4E08-BC8C-AC22455F96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12.4</c:v>
                </c:pt>
                <c:pt idx="16">
                  <c:v>13.3</c:v>
                </c:pt>
                <c:pt idx="24">
                  <c:v>12.4</c:v>
                </c:pt>
                <c:pt idx="32">
                  <c:v>11.2</c:v>
                </c:pt>
              </c:numCache>
            </c:numRef>
          </c:xVal>
          <c:yVal>
            <c:numRef>
              <c:f>公会計指標分析・財政指標組合せ分析表!$BP$73:$DC$73</c:f>
              <c:numCache>
                <c:formatCode>#,##0.0;"▲ "#,##0.0</c:formatCode>
                <c:ptCount val="40"/>
                <c:pt idx="0">
                  <c:v>67.400000000000006</c:v>
                </c:pt>
                <c:pt idx="8">
                  <c:v>84.2</c:v>
                </c:pt>
                <c:pt idx="16">
                  <c:v>98.6</c:v>
                </c:pt>
                <c:pt idx="24">
                  <c:v>95.8</c:v>
                </c:pt>
                <c:pt idx="32">
                  <c:v>75</c:v>
                </c:pt>
              </c:numCache>
            </c:numRef>
          </c:yVal>
          <c:smooth val="0"/>
          <c:extLst>
            <c:ext xmlns:c16="http://schemas.microsoft.com/office/drawing/2014/chart" uri="{C3380CC4-5D6E-409C-BE32-E72D297353CC}">
              <c16:uniqueId val="{00000009-C2DC-4E08-BC8C-AC22455F96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{627BE50B-F96C-447E-A711-E45BA51CD89C}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DC-4E08-BC8C-AC22455F96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{B42181E7-79BD-4C47-9C28-1C73AD3DBE66}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C-4E08-BC8C-AC22455F96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{70546D0A-2C34-419F-B1D2-A46D18D01A68}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C-4E08-BC8C-AC22455F96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{9446F21D-58B2-4EC9-80B3-99254413138E}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C-4E08-BC8C-AC22455F96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{177A3DC3-68B7-4985-BCD7-CFEC90021CF0}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C-4E08-BC8C-AC22455F96DA}"/>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{DFF2A362-C3F5-4D6D-B4C7-C50C90C1A095}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DC-4E08-BC8C-AC22455F96DA}"/>
                </c:ext>
              </c:extLst>
            </c:dLbl>
            <c:dLbl>
              <c:idx val="16"/>
              <c:layout>
                <c:manualLayout>
                  <c:x val="-1.8171803637232468E-2"/>
                  <c:y val="-8.13373728600520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{243456FB-5864-4CB7-9D7D-1CD7D9B7C289}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DC-4E08-BC8C-AC22455F96D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{F80E3E0E-49B3-4399-999A-9CA333E1CF95}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DC-4E08-BC8C-AC22455F96D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{37E9EDB3-F2C1-4C12-BE5D-1C05FF7B863E}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DC-4E08-BC8C-AC22455F96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DC-4E08-BC8C-AC22455F96DA}"/>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年度においても新型コロナウイルス感染症拡大の影響が続き、基幹産業となっている観光業はホテルの休業を余儀なくされるなどして入湯税は令和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年度より落ち込んでいる。新型コロナウイルス感染症対応地方創生臨時交付金を活用して経済対策を行うとともに事業の見直しを図るなどより一層の行政の効率化に努め、健全な財政運営を図っていく。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経常収支比率は過年度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％を割り</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％となった。組織の見直しや定年退職者が多いことにより、主に人件費比率が減少してきている。一方で起債の償還額は増加してきており令和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年度にピークを迎える見込みがあることから、物件費等の経常経費の見直しを図り、削減に努める。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3651</xdr:rowOff>
    </xdr:from>
    <xdr:to>
      <xdr:col>23</xdr:col>
      <xdr:colOff>133350</xdr:colOff>
      <xdr:row>66</xdr:row>
      <xdr:rowOff>112713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47901"/>
          <a:ext cx="838200" cy="28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112713</xdr:rowOff>
    </xdr:from>
    <xdr:to>
      <xdr:col>19</xdr:col>
      <xdr:colOff>133350</xdr:colOff>
      <xdr:row>66</xdr:row>
      <xdr:rowOff>136843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4284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136843</xdr:rowOff>
    </xdr:from>
    <xdr:to>
      <xdr:col>15</xdr:col>
      <xdr:colOff>82550</xdr:colOff>
      <xdr:row>67</xdr:row>
      <xdr:rowOff>104140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5254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163988</xdr:rowOff>
    </xdr:from>
    <xdr:to>
      <xdr:col>11</xdr:col>
      <xdr:colOff>31750</xdr:colOff>
      <xdr:row>67</xdr:row>
      <xdr:rowOff>104140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479688"/>
          <a:ext cx="8890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124301</xdr:rowOff>
    </xdr:from>
    <xdr:to>
      <xdr:col>23</xdr:col>
      <xdr:colOff>184150</xdr:colOff>
      <xdr:row>65</xdr:row>
      <xdr:rowOff>54451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96378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61913</xdr:rowOff>
    </xdr:from>
    <xdr:to>
      <xdr:col>19</xdr:col>
      <xdr:colOff>184150</xdr:colOff>
      <xdr:row>66</xdr:row>
      <xdr:rowOff>163513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148290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6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86043</xdr:rowOff>
    </xdr:from>
    <xdr:to>
      <xdr:col>15</xdr:col>
      <xdr:colOff>133350</xdr:colOff>
      <xdr:row>67</xdr:row>
      <xdr:rowOff>16193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113188</xdr:rowOff>
    </xdr:from>
    <xdr:to>
      <xdr:col>7</xdr:col>
      <xdr:colOff>31750</xdr:colOff>
      <xdr:row>67</xdr:row>
      <xdr:rowOff>43338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4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28115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5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と物件費それぞれに要因が考えられる。人件費は、北海道有数の観光地である層雲峡温泉を有していることにより産業形態が多様なこと、医療センターや保育所などの行政サービスを直営で実施していることなどが挙げられる。物件費は、保有している公共施設が多いほか、新規施設整備も行っており維持管理に費用がかかっているためである。今後は公共施設等総合管理計画に基づいた適切なマネジメントを行い、必要に応じて指定管理者制度を検討し物件費の抑制を図っ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125071</xdr:rowOff>
    </xdr:from>
    <xdr:to>
      <xdr:col>23</xdr:col>
      <xdr:colOff>133350</xdr:colOff>
      <xdr:row>82</xdr:row>
      <xdr:rowOff>125688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83971"/>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102617</xdr:rowOff>
    </xdr:from>
    <xdr:to>
      <xdr:col>19</xdr:col>
      <xdr:colOff>133350</xdr:colOff>
      <xdr:row>82</xdr:row>
      <xdr:rowOff>125071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1517"/>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92672</xdr:rowOff>
    </xdr:from>
    <xdr:to>
      <xdr:col>15</xdr:col>
      <xdr:colOff>82550</xdr:colOff>
      <xdr:row>82</xdr:row>
      <xdr:rowOff>102617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157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77524</xdr:rowOff>
    </xdr:from>
    <xdr:to>
      <xdr:col>11</xdr:col>
      <xdr:colOff>31750</xdr:colOff>
      <xdr:row>82</xdr:row>
      <xdr:rowOff>92672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36424"/>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74888</xdr:rowOff>
    </xdr:from>
    <xdr:to>
      <xdr:col>23</xdr:col>
      <xdr:colOff>184150</xdr:colOff>
      <xdr:row>83</xdr:row>
      <xdr:rowOff>5038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46965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74271</xdr:rowOff>
    </xdr:from>
    <xdr:to>
      <xdr:col>19</xdr:col>
      <xdr:colOff>184150</xdr:colOff>
      <xdr:row>83</xdr:row>
      <xdr:rowOff>4421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160648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51817</xdr:rowOff>
    </xdr:from>
    <xdr:to>
      <xdr:col>15</xdr:col>
      <xdr:colOff>133350</xdr:colOff>
      <xdr:row>82</xdr:row>
      <xdr:rowOff>153417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138194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41872</xdr:rowOff>
    </xdr:from>
    <xdr:to>
      <xdr:col>11</xdr:col>
      <xdr:colOff>82550</xdr:colOff>
      <xdr:row>82</xdr:row>
      <xdr:rowOff>143472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128249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26724</xdr:rowOff>
    </xdr:from>
    <xdr:to>
      <xdr:col>7</xdr:col>
      <xdr:colOff>31750</xdr:colOff>
      <xdr:row>82</xdr:row>
      <xdr:rowOff>128324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113101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定年退職者の増により年齢構成が変わってきたことから、前年度に比べて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低下した。今後も、職責に応じた組織体制の整備と給与の適正化に努めていき、組織機構の見直しなどを進める中で、職務及び給与体系の整備を行う。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3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63818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2323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21589</xdr:rowOff>
    </xdr:from>
    <xdr:to>
      <xdr:col>72</xdr:col>
      <xdr:colOff>203200</xdr:colOff>
      <xdr:row>89</xdr:row>
      <xdr:rowOff>63818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8063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15557</xdr:rowOff>
    </xdr:from>
    <xdr:to>
      <xdr:col>68</xdr:col>
      <xdr:colOff>152400</xdr:colOff>
      <xdr:row>89</xdr:row>
      <xdr:rowOff>21589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746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13018</xdr:rowOff>
    </xdr:from>
    <xdr:to>
      <xdr:col>73</xdr:col>
      <xdr:colOff>44450</xdr:colOff>
      <xdr:row>89</xdr:row>
      <xdr:rowOff>114618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99395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136207</xdr:rowOff>
    </xdr:from>
    <xdr:to>
      <xdr:col>64</xdr:col>
      <xdr:colOff>152400</xdr:colOff>
      <xdr:row>89</xdr:row>
      <xdr:rowOff>66357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組織機構の見直しを随時行い適正な人員配置を図ってきているが、人口減少が進んでいるため前年度から上昇し、類似団体平均も上回る数値となっている。今後庁内</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を推進していくことで業務の効率化を図り、更なる適正な人員配置に努める。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145717</xdr:rowOff>
    </xdr:from>
    <xdr:to>
      <xdr:col>81</xdr:col>
      <xdr:colOff>44450</xdr:colOff>
      <xdr:row>59</xdr:row>
      <xdr:rowOff>154565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61267"/>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135261</xdr:rowOff>
    </xdr:from>
    <xdr:to>
      <xdr:col>77</xdr:col>
      <xdr:colOff>44450</xdr:colOff>
      <xdr:row>59</xdr:row>
      <xdr:rowOff>145717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50811"/>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124575</xdr:rowOff>
    </xdr:from>
    <xdr:to>
      <xdr:col>72</xdr:col>
      <xdr:colOff>203200</xdr:colOff>
      <xdr:row>59</xdr:row>
      <xdr:rowOff>135261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0125"/>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124575</xdr:rowOff>
    </xdr:from>
    <xdr:to>
      <xdr:col>68</xdr:col>
      <xdr:colOff>152400</xdr:colOff>
      <xdr:row>59</xdr:row>
      <xdr:rowOff>127677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40125"/>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103765</xdr:rowOff>
    </xdr:from>
    <xdr:to>
      <xdr:col>81</xdr:col>
      <xdr:colOff>95250</xdr:colOff>
      <xdr:row>60</xdr:row>
      <xdr:rowOff>33915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75842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9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94917</xdr:rowOff>
    </xdr:from>
    <xdr:to>
      <xdr:col>77</xdr:col>
      <xdr:colOff>95250</xdr:colOff>
      <xdr:row>60</xdr:row>
      <xdr:rowOff>25067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9844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9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84461</xdr:rowOff>
    </xdr:from>
    <xdr:to>
      <xdr:col>73</xdr:col>
      <xdr:colOff>44450</xdr:colOff>
      <xdr:row>60</xdr:row>
      <xdr:rowOff>14611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170838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8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73775</xdr:rowOff>
    </xdr:from>
    <xdr:to>
      <xdr:col>68</xdr:col>
      <xdr:colOff>203200</xdr:colOff>
      <xdr:row>60</xdr:row>
      <xdr:rowOff>3925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160152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7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76877</xdr:rowOff>
    </xdr:from>
    <xdr:to>
      <xdr:col>64</xdr:col>
      <xdr:colOff>152400</xdr:colOff>
      <xdr:row>60</xdr:row>
      <xdr:rowOff>7027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163254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標準財政規模の増加により実質公債費比率は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元利償還金は微増しており、今後も増加が見込まれる。地方債の新規発行額は元利償還額の総額を上回らない額とする町の方針に基づき、適切な地方債の運用を行い健全な財政運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8368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108796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80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108796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80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44</xdr:row>
      <xdr:rowOff>36406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756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決算余剰金を充当可能基金に積立していることから、将来負担比率は前年度から</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ポイント減少した。ただし今後認定こども園整備事業にかかる大規模な起債借入が予定されており、地方債残高の上昇が見込まれることから、充当可能基金の計画的な積立を行い、健全な財政運営に努める。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5443</xdr:rowOff>
    </xdr:from>
    <xdr:to>
      <xdr:col>81</xdr:col>
      <xdr:colOff>44450</xdr:colOff>
      <xdr:row>23</xdr:row>
      <xdr:rowOff>21046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605893"/>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23</xdr:row>
      <xdr:rowOff>21046</xdr:rowOff>
    </xdr:from>
    <xdr:to>
      <xdr:col>77</xdr:col>
      <xdr:colOff>44450</xdr:colOff>
      <xdr:row>23</xdr:row>
      <xdr:rowOff>69306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96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164011</xdr:rowOff>
    </xdr:from>
    <xdr:to>
      <xdr:col>72</xdr:col>
      <xdr:colOff>203200</xdr:colOff>
      <xdr:row>23</xdr:row>
      <xdr:rowOff>69306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76446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45901</xdr:rowOff>
    </xdr:from>
    <xdr:to>
      <xdr:col>68</xdr:col>
      <xdr:colOff>152400</xdr:colOff>
      <xdr:row>21</xdr:row>
      <xdr:rowOff>164011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47490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126093</xdr:rowOff>
    </xdr:from>
    <xdr:to>
      <xdr:col>81</xdr:col>
      <xdr:colOff>95250</xdr:colOff>
      <xdr:row>21</xdr:row>
      <xdr:rowOff>56243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98170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52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141696</xdr:rowOff>
    </xdr:from>
    <xdr:to>
      <xdr:col>77</xdr:col>
      <xdr:colOff>95250</xdr:colOff>
      <xdr:row>23</xdr:row>
      <xdr:rowOff>71846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9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56623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9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23</xdr:row>
      <xdr:rowOff>18506</xdr:rowOff>
    </xdr:from>
    <xdr:to>
      <xdr:col>73</xdr:col>
      <xdr:colOff>44450</xdr:colOff>
      <xdr:row>23</xdr:row>
      <xdr:rowOff>120106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9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104883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404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113211</xdr:rowOff>
    </xdr:from>
    <xdr:to>
      <xdr:col>68</xdr:col>
      <xdr:colOff>203200</xdr:colOff>
      <xdr:row>22</xdr:row>
      <xdr:rowOff>43361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28138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0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166551</xdr:rowOff>
    </xdr:from>
    <xdr:to>
      <xdr:col>64</xdr:col>
      <xdr:colOff>152400</xdr:colOff>
      <xdr:row>20</xdr:row>
      <xdr:rowOff>96701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81478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1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定年退職者が多く年齢構成が変わったことから、前年度からさらに減少し</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％で、類似団体平均を下回っている。今後は庁内</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を推進していくことで業務の効率化を図り、更なる適正な人員配置に努める。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46990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167640</xdr:rowOff>
    </xdr:from>
    <xdr:to>
      <xdr:col>6</xdr:col>
      <xdr:colOff>171450</xdr:colOff>
      <xdr:row>36</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る数値で推移している。これは消防の広域化による委託料等の経費が主な要因と考えられる。町では保有している公共施設が多いほか、新規施設整備も行っており維持管理に費用がかかっている現状もあるため、公共施設等総合管理計画に基づく施設の適切なマネジメントを行い、維持管理を含めた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131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86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33274</xdr:rowOff>
    </xdr:from>
    <xdr:to>
      <xdr:col>73</xdr:col>
      <xdr:colOff>180975</xdr:colOff>
      <xdr:row>19</xdr:row>
      <xdr:rowOff>56134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90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14986</xdr:rowOff>
    </xdr:from>
    <xdr:to>
      <xdr:col>69</xdr:col>
      <xdr:colOff>92075</xdr:colOff>
      <xdr:row>19</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725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153924</xdr:rowOff>
    </xdr:from>
    <xdr:to>
      <xdr:col>74</xdr:col>
      <xdr:colOff>31750</xdr:colOff>
      <xdr:row>19</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68851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135636</xdr:rowOff>
    </xdr:from>
    <xdr:to>
      <xdr:col>65</xdr:col>
      <xdr:colOff>53975</xdr:colOff>
      <xdr:row>19</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50563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％となった。町では高齢化が進んでいるものの、子ども医療費の助成や将来にかかる医療費抑制のための検診や予防接種の充実を図っており、扶助費の抑制に努めている。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その他経費については、前年度から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他会計への繰出金が多いことが主な要因となっていると考えられるため、今後は対象会計の収入確保を念頭に置き、公営企業会計においては独立採算の原則に基づき料金等の見直しも検討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59</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3681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132715</xdr:rowOff>
    </xdr:from>
    <xdr:to>
      <xdr:col>78</xdr:col>
      <xdr:colOff>69850</xdr:colOff>
      <xdr:row>59</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76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132715</xdr:rowOff>
    </xdr:from>
    <xdr:to>
      <xdr:col>73</xdr:col>
      <xdr:colOff>180975</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76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41910</xdr:rowOff>
    </xdr:from>
    <xdr:to>
      <xdr:col>82</xdr:col>
      <xdr:colOff>158750</xdr:colOff>
      <xdr:row>58</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2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81915</xdr:rowOff>
    </xdr:from>
    <xdr:to>
      <xdr:col>74</xdr:col>
      <xdr:colOff>31750</xdr:colOff>
      <xdr:row>59</xdr:row>
      <xdr:rowOff>12065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168292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塵芥処理業務の一部事務組合での実施や平成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月から町立病院を廃止し診療所化したことなど補助費等の縮減に努めており例年類似団体平均を下回っている。今後も各種補助金等の目的や内容を精査し適正な執行に努める。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163576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51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10414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年度は前年度から減少し</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％となったが、今後いきいき福祉・健康施設整備にかかる過疎対策事業債の償還が始まり、公債費の増加が見込まれることから、適切な地方債の運用を行い縮減に努める。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24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04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20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年間で初めて類似団体平均を下回った</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％となった。類似団体平均を上回っている物件費や繰出金などの歳出の抑制を図り、財政構造の弾力性確保に努める。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87812</xdr:rowOff>
    </xdr:from>
    <xdr:to>
      <xdr:col>82</xdr:col>
      <xdr:colOff>107950</xdr:colOff>
      <xdr:row>78</xdr:row>
      <xdr:rowOff>2902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18012"/>
          <a:ext cx="8382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xdr:rowOff>
    </xdr:from>
    <xdr:to>
      <xdr:col>78</xdr:col>
      <xdr:colOff>69850</xdr:colOff>
      <xdr:row>78</xdr:row>
      <xdr:rowOff>6169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76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78</xdr:row>
      <xdr:rowOff>143329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792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15966</xdr:rowOff>
    </xdr:from>
    <xdr:to>
      <xdr:col>69</xdr:col>
      <xdr:colOff>92075</xdr:colOff>
      <xdr:row>78</xdr:row>
      <xdr:rowOff>143329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890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37012</xdr:rowOff>
    </xdr:from>
    <xdr:to>
      <xdr:col>82</xdr:col>
      <xdr:colOff>158750</xdr:colOff>
      <xdr:row>76</xdr:row>
      <xdr:rowOff>138612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53539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123552</xdr:rowOff>
    </xdr:from>
    <xdr:to>
      <xdr:col>78</xdr:col>
      <xdr:colOff>120650</xdr:colOff>
      <xdr:row>78</xdr:row>
      <xdr:rowOff>53702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38479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126819</xdr:rowOff>
    </xdr:from>
    <xdr:to>
      <xdr:col>74</xdr:col>
      <xdr:colOff>31750</xdr:colOff>
      <xdr:row>78</xdr:row>
      <xdr:rowOff>56969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41746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92529</xdr:rowOff>
    </xdr:from>
    <xdr:to>
      <xdr:col>69</xdr:col>
      <xdr:colOff>142875</xdr:colOff>
      <xdr:row>79</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136616</xdr:rowOff>
    </xdr:from>
    <xdr:to>
      <xdr:col>65</xdr:col>
      <xdr:colOff>53975</xdr:colOff>
      <xdr:row>78</xdr:row>
      <xdr:rowOff>66766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51543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10485</xdr:rowOff>
    </xdr:from>
    <xdr:to>
      <xdr:col>29</xdr:col>
      <xdr:colOff>127000</xdr:colOff>
      <xdr:row>18</xdr:row>
      <xdr:rowOff>17975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144210"/>
          <a:ext cx="6477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2752</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10485</xdr:rowOff>
    </xdr:from>
    <xdr:to>
      <xdr:col>26</xdr:col>
      <xdr:colOff>50800</xdr:colOff>
      <xdr:row>18</xdr:row>
      <xdr:rowOff>31015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44210"/>
          <a:ext cx="698500" cy="2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31015</xdr:rowOff>
    </xdr:from>
    <xdr:to>
      <xdr:col>22</xdr:col>
      <xdr:colOff>114300</xdr:colOff>
      <xdr:row>18</xdr:row>
      <xdr:rowOff>42695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64740"/>
          <a:ext cx="698500" cy="1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41840</xdr:rowOff>
    </xdr:from>
    <xdr:to>
      <xdr:col>18</xdr:col>
      <xdr:colOff>177800</xdr:colOff>
      <xdr:row>18</xdr:row>
      <xdr:rowOff>42695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175565"/>
          <a:ext cx="6985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138625</xdr:rowOff>
    </xdr:from>
    <xdr:to>
      <xdr:col>29</xdr:col>
      <xdr:colOff>177800</xdr:colOff>
      <xdr:row>18</xdr:row>
      <xdr:rowOff>68775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00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155152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131135</xdr:rowOff>
    </xdr:from>
    <xdr:to>
      <xdr:col>26</xdr:col>
      <xdr:colOff>101600</xdr:colOff>
      <xdr:row>18</xdr:row>
      <xdr:rowOff>61285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9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71462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6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151665</xdr:rowOff>
    </xdr:from>
    <xdr:to>
      <xdr:col>22</xdr:col>
      <xdr:colOff>165100</xdr:colOff>
      <xdr:row>18</xdr:row>
      <xdr:rowOff>81815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1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91992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8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163345</xdr:rowOff>
    </xdr:from>
    <xdr:to>
      <xdr:col>19</xdr:col>
      <xdr:colOff>38100</xdr:colOff>
      <xdr:row>18</xdr:row>
      <xdr:rowOff>93495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78272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1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162490</xdr:rowOff>
    </xdr:from>
    <xdr:to>
      <xdr:col>15</xdr:col>
      <xdr:colOff>101600</xdr:colOff>
      <xdr:row>18</xdr:row>
      <xdr:rowOff>92640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77416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224161</xdr:rowOff>
    </xdr:from>
    <xdr:to>
      <xdr:col>29</xdr:col>
      <xdr:colOff>127000</xdr:colOff>
      <xdr:row>35</xdr:row>
      <xdr:rowOff>266657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4511"/>
          <a:ext cx="647700" cy="4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199558</xdr:rowOff>
    </xdr:from>
    <xdr:to>
      <xdr:col>26</xdr:col>
      <xdr:colOff>50800</xdr:colOff>
      <xdr:row>35</xdr:row>
      <xdr:rowOff>266657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09908"/>
          <a:ext cx="698500" cy="6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175412</xdr:rowOff>
    </xdr:from>
    <xdr:to>
      <xdr:col>22</xdr:col>
      <xdr:colOff>114300</xdr:colOff>
      <xdr:row>35</xdr:row>
      <xdr:rowOff>199558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85762"/>
          <a:ext cx="698500" cy="2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175412</xdr:rowOff>
    </xdr:from>
    <xdr:to>
      <xdr:col>18</xdr:col>
      <xdr:colOff>177800</xdr:colOff>
      <xdr:row>35</xdr:row>
      <xdr:rowOff>212017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85762"/>
          <a:ext cx="698500" cy="36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173361</xdr:rowOff>
    </xdr:from>
    <xdr:to>
      <xdr:col>29</xdr:col>
      <xdr:colOff>177800</xdr:colOff>
      <xdr:row>35</xdr:row>
      <xdr:rowOff>274961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18438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215857</xdr:rowOff>
    </xdr:from>
    <xdr:to>
      <xdr:col>26</xdr:col>
      <xdr:colOff>101600</xdr:colOff>
      <xdr:row>35</xdr:row>
      <xdr:rowOff>317457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327634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9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148758</xdr:rowOff>
    </xdr:from>
    <xdr:to>
      <xdr:col>22</xdr:col>
      <xdr:colOff>165100</xdr:colOff>
      <xdr:row>35</xdr:row>
      <xdr:rowOff>250358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260535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124612</xdr:rowOff>
    </xdr:from>
    <xdr:to>
      <xdr:col>19</xdr:col>
      <xdr:colOff>38100</xdr:colOff>
      <xdr:row>35</xdr:row>
      <xdr:rowOff>226212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236389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161217</xdr:rowOff>
    </xdr:from>
    <xdr:to>
      <xdr:col>15</xdr:col>
      <xdr:colOff>101600</xdr:colOff>
      <xdr:row>35</xdr:row>
      <xdr:rowOff>262817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272994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120855</xdr:rowOff>
    </xdr:from>
    <xdr:to>
      <xdr:col>24</xdr:col>
      <xdr:colOff>63500</xdr:colOff>
      <xdr:row>36</xdr:row>
      <xdr:rowOff>129751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93055"/>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129751</xdr:rowOff>
    </xdr:from>
    <xdr:to>
      <xdr:col>19</xdr:col>
      <xdr:colOff>177800</xdr:colOff>
      <xdr:row>37</xdr:row>
      <xdr:rowOff>29226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1951"/>
          <a:ext cx="889000" cy="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29226</xdr:rowOff>
    </xdr:from>
    <xdr:to>
      <xdr:col>15</xdr:col>
      <xdr:colOff>50800</xdr:colOff>
      <xdr:row>37</xdr:row>
      <xdr:rowOff>37780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7287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37780</xdr:rowOff>
    </xdr:from>
    <xdr:to>
      <xdr:col>10</xdr:col>
      <xdr:colOff>114300</xdr:colOff>
      <xdr:row>37</xdr:row>
      <xdr:rowOff>53110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1430"/>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70055</xdr:rowOff>
    </xdr:from>
    <xdr:to>
      <xdr:col>24</xdr:col>
      <xdr:colOff>114300</xdr:colOff>
      <xdr:row>37</xdr:row>
      <xdr:rowOff>205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92932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9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78951</xdr:rowOff>
    </xdr:from>
    <xdr:to>
      <xdr:col>20</xdr:col>
      <xdr:colOff>38100</xdr:colOff>
      <xdr:row>37</xdr:row>
      <xdr:rowOff>9101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149876</xdr:rowOff>
    </xdr:from>
    <xdr:to>
      <xdr:col>15</xdr:col>
      <xdr:colOff>101600</xdr:colOff>
      <xdr:row>37</xdr:row>
      <xdr:rowOff>80026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96553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158430</xdr:rowOff>
    </xdr:from>
    <xdr:to>
      <xdr:col>10</xdr:col>
      <xdr:colOff>165100</xdr:colOff>
      <xdr:row>37</xdr:row>
      <xdr:rowOff>88580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105107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2310</xdr:rowOff>
    </xdr:from>
    <xdr:to>
      <xdr:col>6</xdr:col>
      <xdr:colOff>38100</xdr:colOff>
      <xdr:row>37</xdr:row>
      <xdr:rowOff>103910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120437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171066</xdr:rowOff>
    </xdr:from>
    <xdr:to>
      <xdr:col>24</xdr:col>
      <xdr:colOff>63500</xdr:colOff>
      <xdr:row>57</xdr:row>
      <xdr:rowOff>540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2266"/>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167775</xdr:rowOff>
    </xdr:from>
    <xdr:to>
      <xdr:col>19</xdr:col>
      <xdr:colOff>177800</xdr:colOff>
      <xdr:row>57</xdr:row>
      <xdr:rowOff>540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68975"/>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167775</xdr:rowOff>
    </xdr:from>
    <xdr:to>
      <xdr:col>15</xdr:col>
      <xdr:colOff>50800</xdr:colOff>
      <xdr:row>57</xdr:row>
      <xdr:rowOff>12078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8975"/>
          <a:ext cx="889000" cy="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12078</xdr:rowOff>
    </xdr:from>
    <xdr:to>
      <xdr:col>10</xdr:col>
      <xdr:colOff>114300</xdr:colOff>
      <xdr:row>57</xdr:row>
      <xdr:rowOff>32634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4728"/>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120266</xdr:rowOff>
    </xdr:from>
    <xdr:to>
      <xdr:col>24</xdr:col>
      <xdr:colOff>114300</xdr:colOff>
      <xdr:row>57</xdr:row>
      <xdr:rowOff>50416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143143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121190</xdr:rowOff>
    </xdr:from>
    <xdr:to>
      <xdr:col>20</xdr:col>
      <xdr:colOff>38100</xdr:colOff>
      <xdr:row>57</xdr:row>
      <xdr:rowOff>51340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67867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116975</xdr:rowOff>
    </xdr:from>
    <xdr:to>
      <xdr:col>15</xdr:col>
      <xdr:colOff>101600</xdr:colOff>
      <xdr:row>57</xdr:row>
      <xdr:rowOff>47125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63652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132728</xdr:rowOff>
    </xdr:from>
    <xdr:to>
      <xdr:col>10</xdr:col>
      <xdr:colOff>165100</xdr:colOff>
      <xdr:row>57</xdr:row>
      <xdr:rowOff>62878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79405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153284</xdr:rowOff>
    </xdr:from>
    <xdr:to>
      <xdr:col>6</xdr:col>
      <xdr:colOff>38100</xdr:colOff>
      <xdr:row>57</xdr:row>
      <xdr:rowOff>83434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99961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75161</xdr:rowOff>
    </xdr:from>
    <xdr:to>
      <xdr:col>24</xdr:col>
      <xdr:colOff>63500</xdr:colOff>
      <xdr:row>78</xdr:row>
      <xdr:rowOff>100651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48261"/>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75161</xdr:rowOff>
    </xdr:from>
    <xdr:to>
      <xdr:col>19</xdr:col>
      <xdr:colOff>177800</xdr:colOff>
      <xdr:row>78</xdr:row>
      <xdr:rowOff>76808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48261"/>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76808</xdr:rowOff>
    </xdr:from>
    <xdr:to>
      <xdr:col>15</xdr:col>
      <xdr:colOff>50800</xdr:colOff>
      <xdr:row>78</xdr:row>
      <xdr:rowOff>99763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9908"/>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99645</xdr:rowOff>
    </xdr:from>
    <xdr:to>
      <xdr:col>10</xdr:col>
      <xdr:colOff>114300</xdr:colOff>
      <xdr:row>78</xdr:row>
      <xdr:rowOff>99763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2745"/>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49851</xdr:rowOff>
    </xdr:from>
    <xdr:to>
      <xdr:col>24</xdr:col>
      <xdr:colOff>114300</xdr:colOff>
      <xdr:row>78</xdr:row>
      <xdr:rowOff>151451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24361</xdr:rowOff>
    </xdr:from>
    <xdr:to>
      <xdr:col>20</xdr:col>
      <xdr:colOff>38100</xdr:colOff>
      <xdr:row>78</xdr:row>
      <xdr:rowOff>125961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117088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26008</xdr:rowOff>
    </xdr:from>
    <xdr:to>
      <xdr:col>15</xdr:col>
      <xdr:colOff>101600</xdr:colOff>
      <xdr:row>78</xdr:row>
      <xdr:rowOff>127608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118735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48963</xdr:rowOff>
    </xdr:from>
    <xdr:to>
      <xdr:col>10</xdr:col>
      <xdr:colOff>165100</xdr:colOff>
      <xdr:row>78</xdr:row>
      <xdr:rowOff>150563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141690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48845</xdr:rowOff>
    </xdr:from>
    <xdr:to>
      <xdr:col>6</xdr:col>
      <xdr:colOff>38100</xdr:colOff>
      <xdr:row>78</xdr:row>
      <xdr:rowOff>150445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107735</xdr:rowOff>
    </xdr:from>
    <xdr:to>
      <xdr:col>24</xdr:col>
      <xdr:colOff>63500</xdr:colOff>
      <xdr:row>95</xdr:row>
      <xdr:rowOff>109410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5485"/>
          <a:ext cx="8382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109410</xdr:rowOff>
    </xdr:from>
    <xdr:to>
      <xdr:col>19</xdr:col>
      <xdr:colOff>177800</xdr:colOff>
      <xdr:row>96</xdr:row>
      <xdr:rowOff>74862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7160"/>
          <a:ext cx="889000" cy="1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64536</xdr:rowOff>
    </xdr:from>
    <xdr:to>
      <xdr:col>15</xdr:col>
      <xdr:colOff>50800</xdr:colOff>
      <xdr:row>96</xdr:row>
      <xdr:rowOff>74862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23736"/>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49654</xdr:rowOff>
    </xdr:from>
    <xdr:to>
      <xdr:col>10</xdr:col>
      <xdr:colOff>114300</xdr:colOff>
      <xdr:row>96</xdr:row>
      <xdr:rowOff>64536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0885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56935</xdr:rowOff>
    </xdr:from>
    <xdr:to>
      <xdr:col>24</xdr:col>
      <xdr:colOff>114300</xdr:colOff>
      <xdr:row>95</xdr:row>
      <xdr:rowOff>158535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35362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58610</xdr:rowOff>
    </xdr:from>
    <xdr:to>
      <xdr:col>20</xdr:col>
      <xdr:colOff>38100</xdr:colOff>
      <xdr:row>95</xdr:row>
      <xdr:rowOff>160210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24062</xdr:rowOff>
    </xdr:from>
    <xdr:to>
      <xdr:col>15</xdr:col>
      <xdr:colOff>101600</xdr:colOff>
      <xdr:row>96</xdr:row>
      <xdr:rowOff>125662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13736</xdr:rowOff>
    </xdr:from>
    <xdr:to>
      <xdr:col>10</xdr:col>
      <xdr:colOff>165100</xdr:colOff>
      <xdr:row>96</xdr:row>
      <xdr:rowOff>115336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106463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170304</xdr:rowOff>
    </xdr:from>
    <xdr:to>
      <xdr:col>6</xdr:col>
      <xdr:colOff>38100</xdr:colOff>
      <xdr:row>96</xdr:row>
      <xdr:rowOff>100454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106147</xdr:rowOff>
    </xdr:from>
    <xdr:to>
      <xdr:col>55</xdr:col>
      <xdr:colOff>0</xdr:colOff>
      <xdr:row>36</xdr:row>
      <xdr:rowOff>83024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06897"/>
          <a:ext cx="838200" cy="1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106147</xdr:rowOff>
    </xdr:from>
    <xdr:to>
      <xdr:col>50</xdr:col>
      <xdr:colOff>114300</xdr:colOff>
      <xdr:row>37</xdr:row>
      <xdr:rowOff>21234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06897"/>
          <a:ext cx="889000" cy="2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7624</xdr:rowOff>
    </xdr:from>
    <xdr:to>
      <xdr:col>45</xdr:col>
      <xdr:colOff>177800</xdr:colOff>
      <xdr:row>37</xdr:row>
      <xdr:rowOff>21234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51274"/>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7624</xdr:rowOff>
    </xdr:from>
    <xdr:to>
      <xdr:col>41</xdr:col>
      <xdr:colOff>50800</xdr:colOff>
      <xdr:row>37</xdr:row>
      <xdr:rowOff>88029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51274"/>
          <a:ext cx="889000" cy="8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32224</xdr:rowOff>
    </xdr:from>
    <xdr:to>
      <xdr:col>55</xdr:col>
      <xdr:colOff>50800</xdr:colOff>
      <xdr:row>36</xdr:row>
      <xdr:rowOff>133824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55101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55347</xdr:rowOff>
    </xdr:from>
    <xdr:to>
      <xdr:col>50</xdr:col>
      <xdr:colOff>165100</xdr:colOff>
      <xdr:row>35</xdr:row>
      <xdr:rowOff>156947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2024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141884</xdr:rowOff>
    </xdr:from>
    <xdr:to>
      <xdr:col>46</xdr:col>
      <xdr:colOff>38100</xdr:colOff>
      <xdr:row>37</xdr:row>
      <xdr:rowOff>72034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63161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128274</xdr:rowOff>
    </xdr:from>
    <xdr:to>
      <xdr:col>41</xdr:col>
      <xdr:colOff>101600</xdr:colOff>
      <xdr:row>37</xdr:row>
      <xdr:rowOff>58424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74951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37229</xdr:rowOff>
    </xdr:from>
    <xdr:to>
      <xdr:col>36</xdr:col>
      <xdr:colOff>165100</xdr:colOff>
      <xdr:row>37</xdr:row>
      <xdr:rowOff>138829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129956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12291</xdr:rowOff>
    </xdr:from>
    <xdr:to>
      <xdr:col>55</xdr:col>
      <xdr:colOff>0</xdr:colOff>
      <xdr:row>59</xdr:row>
      <xdr:rowOff>13570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7841"/>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102449</xdr:rowOff>
    </xdr:from>
    <xdr:to>
      <xdr:col>50</xdr:col>
      <xdr:colOff>114300</xdr:colOff>
      <xdr:row>59</xdr:row>
      <xdr:rowOff>12291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6549"/>
          <a:ext cx="889000" cy="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94703</xdr:rowOff>
    </xdr:from>
    <xdr:to>
      <xdr:col>45</xdr:col>
      <xdr:colOff>177800</xdr:colOff>
      <xdr:row>58</xdr:row>
      <xdr:rowOff>102449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8803"/>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94703</xdr:rowOff>
    </xdr:from>
    <xdr:to>
      <xdr:col>41</xdr:col>
      <xdr:colOff>50800</xdr:colOff>
      <xdr:row>58</xdr:row>
      <xdr:rowOff>154167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8803"/>
          <a:ext cx="889000" cy="5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134220</xdr:rowOff>
    </xdr:from>
    <xdr:to>
      <xdr:col>55</xdr:col>
      <xdr:colOff>50800</xdr:colOff>
      <xdr:row>59</xdr:row>
      <xdr:rowOff>64370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132941</xdr:rowOff>
    </xdr:from>
    <xdr:to>
      <xdr:col>50</xdr:col>
      <xdr:colOff>165100</xdr:colOff>
      <xdr:row>59</xdr:row>
      <xdr:rowOff>63091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54218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51649</xdr:rowOff>
    </xdr:from>
    <xdr:to>
      <xdr:col>46</xdr:col>
      <xdr:colOff>38100</xdr:colOff>
      <xdr:row>58</xdr:row>
      <xdr:rowOff>153249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169776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43903</xdr:rowOff>
    </xdr:from>
    <xdr:to>
      <xdr:col>41</xdr:col>
      <xdr:colOff>101600</xdr:colOff>
      <xdr:row>58</xdr:row>
      <xdr:rowOff>145503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162030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103367</xdr:rowOff>
    </xdr:from>
    <xdr:to>
      <xdr:col>36</xdr:col>
      <xdr:colOff>165100</xdr:colOff>
      <xdr:row>59</xdr:row>
      <xdr:rowOff>33517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50044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2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68864</xdr:rowOff>
    </xdr:from>
    <xdr:to>
      <xdr:col>55</xdr:col>
      <xdr:colOff>0</xdr:colOff>
      <xdr:row>78</xdr:row>
      <xdr:rowOff>106897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41964"/>
          <a:ext cx="838200" cy="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38373</xdr:rowOff>
    </xdr:from>
    <xdr:to>
      <xdr:col>50</xdr:col>
      <xdr:colOff>114300</xdr:colOff>
      <xdr:row>78</xdr:row>
      <xdr:rowOff>68864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11473"/>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38373</xdr:rowOff>
    </xdr:from>
    <xdr:to>
      <xdr:col>45</xdr:col>
      <xdr:colOff>177800</xdr:colOff>
      <xdr:row>78</xdr:row>
      <xdr:rowOff>46713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11473"/>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46713</xdr:rowOff>
    </xdr:from>
    <xdr:to>
      <xdr:col>41</xdr:col>
      <xdr:colOff>50800</xdr:colOff>
      <xdr:row>78</xdr:row>
      <xdr:rowOff>119866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19813"/>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56097</xdr:rowOff>
    </xdr:from>
    <xdr:to>
      <xdr:col>55</xdr:col>
      <xdr:colOff>50800</xdr:colOff>
      <xdr:row>78</xdr:row>
      <xdr:rowOff>157697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18064</xdr:rowOff>
    </xdr:from>
    <xdr:to>
      <xdr:col>50</xdr:col>
      <xdr:colOff>165100</xdr:colOff>
      <xdr:row>78</xdr:row>
      <xdr:rowOff>119664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136191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159023</xdr:rowOff>
    </xdr:from>
    <xdr:to>
      <xdr:col>46</xdr:col>
      <xdr:colOff>38100</xdr:colOff>
      <xdr:row>78</xdr:row>
      <xdr:rowOff>89173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105700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167363</xdr:rowOff>
    </xdr:from>
    <xdr:to>
      <xdr:col>41</xdr:col>
      <xdr:colOff>101600</xdr:colOff>
      <xdr:row>78</xdr:row>
      <xdr:rowOff>97513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114040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4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69066</xdr:rowOff>
    </xdr:from>
    <xdr:to>
      <xdr:col>36</xdr:col>
      <xdr:colOff>165100</xdr:colOff>
      <xdr:row>78</xdr:row>
      <xdr:rowOff>170666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161793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100676</xdr:rowOff>
    </xdr:from>
    <xdr:to>
      <xdr:col>55</xdr:col>
      <xdr:colOff>0</xdr:colOff>
      <xdr:row>98</xdr:row>
      <xdr:rowOff>101493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02776"/>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99830</xdr:rowOff>
    </xdr:from>
    <xdr:to>
      <xdr:col>50</xdr:col>
      <xdr:colOff>114300</xdr:colOff>
      <xdr:row>98</xdr:row>
      <xdr:rowOff>100676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0193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68853</xdr:rowOff>
    </xdr:from>
    <xdr:to>
      <xdr:col>45</xdr:col>
      <xdr:colOff>177800</xdr:colOff>
      <xdr:row>98</xdr:row>
      <xdr:rowOff>99830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7095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34810</xdr:rowOff>
    </xdr:from>
    <xdr:to>
      <xdr:col>41</xdr:col>
      <xdr:colOff>50800</xdr:colOff>
      <xdr:row>98</xdr:row>
      <xdr:rowOff>68853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6910"/>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50693</xdr:rowOff>
    </xdr:from>
    <xdr:to>
      <xdr:col>55</xdr:col>
      <xdr:colOff>50800</xdr:colOff>
      <xdr:row>98</xdr:row>
      <xdr:rowOff>152293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49876</xdr:rowOff>
    </xdr:from>
    <xdr:to>
      <xdr:col>50</xdr:col>
      <xdr:colOff>165100</xdr:colOff>
      <xdr:row>98</xdr:row>
      <xdr:rowOff>151476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142603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49030</xdr:rowOff>
    </xdr:from>
    <xdr:to>
      <xdr:col>46</xdr:col>
      <xdr:colOff>38100</xdr:colOff>
      <xdr:row>98</xdr:row>
      <xdr:rowOff>150630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141757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18053</xdr:rowOff>
    </xdr:from>
    <xdr:to>
      <xdr:col>41</xdr:col>
      <xdr:colOff>101600</xdr:colOff>
      <xdr:row>98</xdr:row>
      <xdr:rowOff>119653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136180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155460</xdr:rowOff>
    </xdr:from>
    <xdr:to>
      <xdr:col>36</xdr:col>
      <xdr:colOff>165100</xdr:colOff>
      <xdr:row>98</xdr:row>
      <xdr:rowOff>85610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102137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119162</xdr:rowOff>
    </xdr:from>
    <xdr:to>
      <xdr:col>76</xdr:col>
      <xdr:colOff>114300</xdr:colOff>
      <xdr:row>38</xdr:row>
      <xdr:rowOff>139609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426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109603</xdr:rowOff>
    </xdr:from>
    <xdr:to>
      <xdr:col>71</xdr:col>
      <xdr:colOff>177800</xdr:colOff>
      <xdr:row>38</xdr:row>
      <xdr:rowOff>119162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24703"/>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10086</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35333" y="669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68362</xdr:rowOff>
    </xdr:from>
    <xdr:to>
      <xdr:col>72</xdr:col>
      <xdr:colOff>38100</xdr:colOff>
      <xdr:row>38</xdr:row>
      <xdr:rowOff>169962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161089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58803</xdr:rowOff>
    </xdr:from>
    <xdr:to>
      <xdr:col>67</xdr:col>
      <xdr:colOff>101600</xdr:colOff>
      <xdr:row>38</xdr:row>
      <xdr:rowOff>160403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151530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70219</xdr:rowOff>
    </xdr:from>
    <xdr:to>
      <xdr:col>85</xdr:col>
      <xdr:colOff>127000</xdr:colOff>
      <xdr:row>76</xdr:row>
      <xdr:rowOff>85341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0419"/>
          <a:ext cx="8382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85341</xdr:rowOff>
    </xdr:from>
    <xdr:to>
      <xdr:col>81</xdr:col>
      <xdr:colOff>50800</xdr:colOff>
      <xdr:row>76</xdr:row>
      <xdr:rowOff>99978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15541"/>
          <a:ext cx="889000" cy="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99978</xdr:rowOff>
    </xdr:from>
    <xdr:to>
      <xdr:col>76</xdr:col>
      <xdr:colOff>114300</xdr:colOff>
      <xdr:row>76</xdr:row>
      <xdr:rowOff>102217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30178"/>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102217</xdr:rowOff>
    </xdr:from>
    <xdr:to>
      <xdr:col>71</xdr:col>
      <xdr:colOff>177800</xdr:colOff>
      <xdr:row>76</xdr:row>
      <xdr:rowOff>107169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32417"/>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19419</xdr:rowOff>
    </xdr:from>
    <xdr:to>
      <xdr:col>85</xdr:col>
      <xdr:colOff>177800</xdr:colOff>
      <xdr:row>76</xdr:row>
      <xdr:rowOff>121019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42296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34541</xdr:rowOff>
    </xdr:from>
    <xdr:to>
      <xdr:col>81</xdr:col>
      <xdr:colOff>101600</xdr:colOff>
      <xdr:row>76</xdr:row>
      <xdr:rowOff>136141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152668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49178</xdr:rowOff>
    </xdr:from>
    <xdr:to>
      <xdr:col>76</xdr:col>
      <xdr:colOff>165100</xdr:colOff>
      <xdr:row>76</xdr:row>
      <xdr:rowOff>150778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167306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5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51417</xdr:rowOff>
    </xdr:from>
    <xdr:to>
      <xdr:col>72</xdr:col>
      <xdr:colOff>38100</xdr:colOff>
      <xdr:row>76</xdr:row>
      <xdr:rowOff>153017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169544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5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56369</xdr:rowOff>
    </xdr:from>
    <xdr:to>
      <xdr:col>67</xdr:col>
      <xdr:colOff>101600</xdr:colOff>
      <xdr:row>76</xdr:row>
      <xdr:rowOff>157969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6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118241</xdr:rowOff>
    </xdr:from>
    <xdr:to>
      <xdr:col>85</xdr:col>
      <xdr:colOff>127000</xdr:colOff>
      <xdr:row>99</xdr:row>
      <xdr:rowOff>26122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0341"/>
          <a:ext cx="838200" cy="7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26122</xdr:rowOff>
    </xdr:from>
    <xdr:to>
      <xdr:col>81</xdr:col>
      <xdr:colOff>50800</xdr:colOff>
      <xdr:row>99</xdr:row>
      <xdr:rowOff>33373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9672"/>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17788</xdr:rowOff>
    </xdr:from>
    <xdr:to>
      <xdr:col>76</xdr:col>
      <xdr:colOff>114300</xdr:colOff>
      <xdr:row>99</xdr:row>
      <xdr:rowOff>33373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1338"/>
          <a:ext cx="889000" cy="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17788</xdr:rowOff>
    </xdr:from>
    <xdr:to>
      <xdr:col>71</xdr:col>
      <xdr:colOff>177800</xdr:colOff>
      <xdr:row>99</xdr:row>
      <xdr:rowOff>31254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1338"/>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67441</xdr:rowOff>
    </xdr:from>
    <xdr:to>
      <xdr:col>85</xdr:col>
      <xdr:colOff>177800</xdr:colOff>
      <xdr:row>98</xdr:row>
      <xdr:rowOff>169041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153818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8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146772</xdr:rowOff>
    </xdr:from>
    <xdr:to>
      <xdr:col>81</xdr:col>
      <xdr:colOff>101600</xdr:colOff>
      <xdr:row>99</xdr:row>
      <xdr:rowOff>76922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68049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154023</xdr:rowOff>
    </xdr:from>
    <xdr:to>
      <xdr:col>76</xdr:col>
      <xdr:colOff>165100</xdr:colOff>
      <xdr:row>99</xdr:row>
      <xdr:rowOff>84173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75300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138438</xdr:rowOff>
    </xdr:from>
    <xdr:to>
      <xdr:col>72</xdr:col>
      <xdr:colOff>38100</xdr:colOff>
      <xdr:row>99</xdr:row>
      <xdr:rowOff>68588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59715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151904</xdr:rowOff>
    </xdr:from>
    <xdr:to>
      <xdr:col>67</xdr:col>
      <xdr:colOff>101600</xdr:colOff>
      <xdr:row>99</xdr:row>
      <xdr:rowOff>82054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73181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112725</xdr:rowOff>
    </xdr:from>
    <xdr:to>
      <xdr:col>116</xdr:col>
      <xdr:colOff>63500</xdr:colOff>
      <xdr:row>38</xdr:row>
      <xdr:rowOff>65595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56375"/>
          <a:ext cx="838200" cy="1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65595</xdr:rowOff>
    </xdr:from>
    <xdr:to>
      <xdr:col>111</xdr:col>
      <xdr:colOff>177800</xdr:colOff>
      <xdr:row>39</xdr:row>
      <xdr:rowOff>42850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80695"/>
          <a:ext cx="889000" cy="1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19931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42850</xdr:rowOff>
    </xdr:from>
    <xdr:to>
      <xdr:col>107</xdr:col>
      <xdr:colOff>50800</xdr:colOff>
      <xdr:row>39</xdr:row>
      <xdr:rowOff>43307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7294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34163</xdr:rowOff>
    </xdr:from>
    <xdr:to>
      <xdr:col>102</xdr:col>
      <xdr:colOff>114300</xdr:colOff>
      <xdr:row>39</xdr:row>
      <xdr:rowOff>43307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2071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61925</xdr:rowOff>
    </xdr:from>
    <xdr:to>
      <xdr:col>116</xdr:col>
      <xdr:colOff>114300</xdr:colOff>
      <xdr:row>37</xdr:row>
      <xdr:rowOff>163525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84802</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14795</xdr:rowOff>
    </xdr:from>
    <xdr:to>
      <xdr:col>112</xdr:col>
      <xdr:colOff>38100</xdr:colOff>
      <xdr:row>38</xdr:row>
      <xdr:rowOff>116395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132923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163500</xdr:rowOff>
    </xdr:from>
    <xdr:to>
      <xdr:col>107</xdr:col>
      <xdr:colOff>101600</xdr:colOff>
      <xdr:row>39</xdr:row>
      <xdr:rowOff>93650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84777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85234</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154813</xdr:rowOff>
    </xdr:from>
    <xdr:to>
      <xdr:col>98</xdr:col>
      <xdr:colOff>38100</xdr:colOff>
      <xdr:row>39</xdr:row>
      <xdr:rowOff>84963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76090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6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94263</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9813"/>
          <a:ext cx="8382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94263</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9813"/>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106771</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50871"/>
          <a:ext cx="889000" cy="16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106771</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0871"/>
          <a:ext cx="889000" cy="16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43463</xdr:rowOff>
    </xdr:from>
    <xdr:to>
      <xdr:col>112</xdr:col>
      <xdr:colOff>38100</xdr:colOff>
      <xdr:row>59</xdr:row>
      <xdr:rowOff>145063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136190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55971</xdr:rowOff>
    </xdr:from>
    <xdr:to>
      <xdr:col>102</xdr:col>
      <xdr:colOff>165100</xdr:colOff>
      <xdr:row>58</xdr:row>
      <xdr:rowOff>157571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2648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30562</xdr:rowOff>
    </xdr:from>
    <xdr:to>
      <xdr:col>116</xdr:col>
      <xdr:colOff>63500</xdr:colOff>
      <xdr:row>77</xdr:row>
      <xdr:rowOff>53687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32212"/>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30562</xdr:rowOff>
    </xdr:from>
    <xdr:to>
      <xdr:col>111</xdr:col>
      <xdr:colOff>177800</xdr:colOff>
      <xdr:row>77</xdr:row>
      <xdr:rowOff>65616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32212"/>
          <a:ext cx="889000" cy="3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65616</xdr:rowOff>
    </xdr:from>
    <xdr:to>
      <xdr:col>107</xdr:col>
      <xdr:colOff>50800</xdr:colOff>
      <xdr:row>77</xdr:row>
      <xdr:rowOff>66807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67266"/>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66807</xdr:rowOff>
    </xdr:from>
    <xdr:to>
      <xdr:col>102</xdr:col>
      <xdr:colOff>114300</xdr:colOff>
      <xdr:row>77</xdr:row>
      <xdr:rowOff>92807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8457"/>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2887</xdr:rowOff>
    </xdr:from>
    <xdr:to>
      <xdr:col>116</xdr:col>
      <xdr:colOff>114300</xdr:colOff>
      <xdr:row>77</xdr:row>
      <xdr:rowOff>104487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25764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151212</xdr:rowOff>
    </xdr:from>
    <xdr:to>
      <xdr:col>112</xdr:col>
      <xdr:colOff>38100</xdr:colOff>
      <xdr:row>77</xdr:row>
      <xdr:rowOff>81362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97889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14816</xdr:rowOff>
    </xdr:from>
    <xdr:to>
      <xdr:col>107</xdr:col>
      <xdr:colOff>101600</xdr:colOff>
      <xdr:row>77</xdr:row>
      <xdr:rowOff>116416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132943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16007</xdr:rowOff>
    </xdr:from>
    <xdr:to>
      <xdr:col>102</xdr:col>
      <xdr:colOff>165100</xdr:colOff>
      <xdr:row>77</xdr:row>
      <xdr:rowOff>117607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134134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42007</xdr:rowOff>
    </xdr:from>
    <xdr:to>
      <xdr:col>98</xdr:col>
      <xdr:colOff>38100</xdr:colOff>
      <xdr:row>77</xdr:row>
      <xdr:rowOff>143607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160134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1,810,443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この内積立金の上昇率が大きくなっているが、令和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年度は財政調整基金、減債基金、公共施設整備基金にそれぞれ積立を行っているためである。</a:t>
          </a:r>
        </a:p>
        <a:p>
          <a:r>
            <a:rPr kumimoji="1" lang="ja-JP" altLang="en-US" sz="1300">
              <a:latin typeface="ＭＳ Ｐゴシック" panose="020B0600070205080204" pitchFamily="50" charset="-128"/>
              <a:ea typeface="ＭＳ Ｐゴシック" panose="020B0600070205080204" pitchFamily="50" charset="-128"/>
            </a:rPr>
            <a:t>その他、投資及び出資金についても上昇率が大きいが、簡易水道事業会計において浄水場整備にかかる償還が始まっており、一定の負担率を一般会計から出資金として支出しているためである。</a:t>
          </a:r>
        </a:p>
        <a:p>
          <a:r>
            <a:rPr kumimoji="1" lang="ja-JP" altLang="en-US" sz="1300">
              <a:latin typeface="ＭＳ Ｐゴシック" panose="020B0600070205080204" pitchFamily="50" charset="-128"/>
              <a:ea typeface="ＭＳ Ｐゴシック" panose="020B0600070205080204" pitchFamily="50" charset="-128"/>
            </a:rPr>
            <a:t>公債費においても平成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年度に起債の償還がピークを迎えることから、今後も増加が見込まれる。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141774</xdr:rowOff>
    </xdr:from>
    <xdr:to>
      <xdr:col>24</xdr:col>
      <xdr:colOff>63500</xdr:colOff>
      <xdr:row>37</xdr:row>
      <xdr:rowOff>153236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5424"/>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149285</xdr:rowOff>
    </xdr:from>
    <xdr:to>
      <xdr:col>19</xdr:col>
      <xdr:colOff>177800</xdr:colOff>
      <xdr:row>37</xdr:row>
      <xdr:rowOff>153236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9293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138296</xdr:rowOff>
    </xdr:from>
    <xdr:to>
      <xdr:col>15</xdr:col>
      <xdr:colOff>50800</xdr:colOff>
      <xdr:row>37</xdr:row>
      <xdr:rowOff>149285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81946"/>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138296</xdr:rowOff>
    </xdr:from>
    <xdr:to>
      <xdr:col>10</xdr:col>
      <xdr:colOff>114300</xdr:colOff>
      <xdr:row>37</xdr:row>
      <xdr:rowOff>143194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819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90974</xdr:rowOff>
    </xdr:from>
    <xdr:to>
      <xdr:col>24</xdr:col>
      <xdr:colOff>114300</xdr:colOff>
      <xdr:row>38</xdr:row>
      <xdr:rowOff>21124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69401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102436</xdr:rowOff>
    </xdr:from>
    <xdr:to>
      <xdr:col>20</xdr:col>
      <xdr:colOff>38100</xdr:colOff>
      <xdr:row>38</xdr:row>
      <xdr:rowOff>32586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23713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98485</xdr:rowOff>
    </xdr:from>
    <xdr:to>
      <xdr:col>15</xdr:col>
      <xdr:colOff>101600</xdr:colOff>
      <xdr:row>38</xdr:row>
      <xdr:rowOff>28635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19762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87496</xdr:rowOff>
    </xdr:from>
    <xdr:to>
      <xdr:col>10</xdr:col>
      <xdr:colOff>165100</xdr:colOff>
      <xdr:row>38</xdr:row>
      <xdr:rowOff>17645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1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92394</xdr:rowOff>
    </xdr:from>
    <xdr:to>
      <xdr:col>6</xdr:col>
      <xdr:colOff>38100</xdr:colOff>
      <xdr:row>38</xdr:row>
      <xdr:rowOff>22544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13671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137519</xdr:rowOff>
    </xdr:from>
    <xdr:to>
      <xdr:col>24</xdr:col>
      <xdr:colOff>63500</xdr:colOff>
      <xdr:row>57</xdr:row>
      <xdr:rowOff>149178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0169"/>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137519</xdr:rowOff>
    </xdr:from>
    <xdr:to>
      <xdr:col>19</xdr:col>
      <xdr:colOff>177800</xdr:colOff>
      <xdr:row>58</xdr:row>
      <xdr:rowOff>30992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1016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30992</xdr:rowOff>
    </xdr:from>
    <xdr:to>
      <xdr:col>15</xdr:col>
      <xdr:colOff>50800</xdr:colOff>
      <xdr:row>58</xdr:row>
      <xdr:rowOff>32852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75092"/>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32852</xdr:rowOff>
    </xdr:from>
    <xdr:to>
      <xdr:col>10</xdr:col>
      <xdr:colOff>114300</xdr:colOff>
      <xdr:row>58</xdr:row>
      <xdr:rowOff>55186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6952"/>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98378</xdr:rowOff>
    </xdr:from>
    <xdr:to>
      <xdr:col>24</xdr:col>
      <xdr:colOff>114300</xdr:colOff>
      <xdr:row>58</xdr:row>
      <xdr:rowOff>28528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13305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86719</xdr:rowOff>
    </xdr:from>
    <xdr:to>
      <xdr:col>20</xdr:col>
      <xdr:colOff>38100</xdr:colOff>
      <xdr:row>58</xdr:row>
      <xdr:rowOff>16869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7996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5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151642</xdr:rowOff>
    </xdr:from>
    <xdr:to>
      <xdr:col>15</xdr:col>
      <xdr:colOff>101600</xdr:colOff>
      <xdr:row>58</xdr:row>
      <xdr:rowOff>81792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72919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1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153502</xdr:rowOff>
    </xdr:from>
    <xdr:to>
      <xdr:col>10</xdr:col>
      <xdr:colOff>165100</xdr:colOff>
      <xdr:row>58</xdr:row>
      <xdr:rowOff>83652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74779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1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4386</xdr:rowOff>
    </xdr:from>
    <xdr:to>
      <xdr:col>6</xdr:col>
      <xdr:colOff>38100</xdr:colOff>
      <xdr:row>58</xdr:row>
      <xdr:rowOff>105986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97113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4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58965</xdr:rowOff>
    </xdr:from>
    <xdr:to>
      <xdr:col>24</xdr:col>
      <xdr:colOff>63500</xdr:colOff>
      <xdr:row>76</xdr:row>
      <xdr:rowOff>111739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9165"/>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133440</xdr:rowOff>
    </xdr:from>
    <xdr:to>
      <xdr:col>19</xdr:col>
      <xdr:colOff>177800</xdr:colOff>
      <xdr:row>76</xdr:row>
      <xdr:rowOff>111739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20740"/>
          <a:ext cx="889000" cy="3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133440</xdr:rowOff>
    </xdr:from>
    <xdr:to>
      <xdr:col>15</xdr:col>
      <xdr:colOff>50800</xdr:colOff>
      <xdr:row>75</xdr:row>
      <xdr:rowOff>170707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20740"/>
          <a:ext cx="889000" cy="20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170707</xdr:rowOff>
    </xdr:from>
    <xdr:to>
      <xdr:col>10</xdr:col>
      <xdr:colOff>114300</xdr:colOff>
      <xdr:row>76</xdr:row>
      <xdr:rowOff>161995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29457"/>
          <a:ext cx="889000" cy="1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8165</xdr:rowOff>
    </xdr:from>
    <xdr:to>
      <xdr:col>24</xdr:col>
      <xdr:colOff>114300</xdr:colOff>
      <xdr:row>76</xdr:row>
      <xdr:rowOff>109765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31042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60939</xdr:rowOff>
    </xdr:from>
    <xdr:to>
      <xdr:col>20</xdr:col>
      <xdr:colOff>38100</xdr:colOff>
      <xdr:row>76</xdr:row>
      <xdr:rowOff>162539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82640</xdr:rowOff>
    </xdr:from>
    <xdr:to>
      <xdr:col>15</xdr:col>
      <xdr:colOff>101600</xdr:colOff>
      <xdr:row>75</xdr:row>
      <xdr:rowOff>12790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29317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4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119908</xdr:rowOff>
    </xdr:from>
    <xdr:to>
      <xdr:col>10</xdr:col>
      <xdr:colOff>165100</xdr:colOff>
      <xdr:row>76</xdr:row>
      <xdr:rowOff>50059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786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66585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5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111195</xdr:rowOff>
    </xdr:from>
    <xdr:to>
      <xdr:col>6</xdr:col>
      <xdr:colOff>38100</xdr:colOff>
      <xdr:row>77</xdr:row>
      <xdr:rowOff>41345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57872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1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46062</xdr:rowOff>
    </xdr:from>
    <xdr:to>
      <xdr:col>24</xdr:col>
      <xdr:colOff>63500</xdr:colOff>
      <xdr:row>98</xdr:row>
      <xdr:rowOff>52157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816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52157</xdr:rowOff>
    </xdr:from>
    <xdr:to>
      <xdr:col>19</xdr:col>
      <xdr:colOff>177800</xdr:colOff>
      <xdr:row>98</xdr:row>
      <xdr:rowOff>80299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4257"/>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80299</xdr:rowOff>
    </xdr:from>
    <xdr:to>
      <xdr:col>15</xdr:col>
      <xdr:colOff>50800</xdr:colOff>
      <xdr:row>98</xdr:row>
      <xdr:rowOff>80767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239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80767</xdr:rowOff>
    </xdr:from>
    <xdr:to>
      <xdr:col>10</xdr:col>
      <xdr:colOff>114300</xdr:colOff>
      <xdr:row>98</xdr:row>
      <xdr:rowOff>82107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286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166712</xdr:rowOff>
    </xdr:from>
    <xdr:to>
      <xdr:col>24</xdr:col>
      <xdr:colOff>114300</xdr:colOff>
      <xdr:row>98</xdr:row>
      <xdr:rowOff>96862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145139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1357</xdr:rowOff>
    </xdr:from>
    <xdr:to>
      <xdr:col>20</xdr:col>
      <xdr:colOff>38100</xdr:colOff>
      <xdr:row>98</xdr:row>
      <xdr:rowOff>102957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94084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89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29499</xdr:rowOff>
    </xdr:from>
    <xdr:to>
      <xdr:col>15</xdr:col>
      <xdr:colOff>101600</xdr:colOff>
      <xdr:row>98</xdr:row>
      <xdr:rowOff>131099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122226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29967</xdr:rowOff>
    </xdr:from>
    <xdr:to>
      <xdr:col>10</xdr:col>
      <xdr:colOff>165100</xdr:colOff>
      <xdr:row>98</xdr:row>
      <xdr:rowOff>131567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122694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2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31307</xdr:rowOff>
    </xdr:from>
    <xdr:to>
      <xdr:col>6</xdr:col>
      <xdr:colOff>38100</xdr:colOff>
      <xdr:row>98</xdr:row>
      <xdr:rowOff>132907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124034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137162</xdr:rowOff>
    </xdr:from>
    <xdr:to>
      <xdr:col>55</xdr:col>
      <xdr:colOff>0</xdr:colOff>
      <xdr:row>38</xdr:row>
      <xdr:rowOff>137231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2262"/>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137162</xdr:rowOff>
    </xdr:from>
    <xdr:to>
      <xdr:col>50</xdr:col>
      <xdr:colOff>114300</xdr:colOff>
      <xdr:row>38</xdr:row>
      <xdr:rowOff>137231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226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136911</xdr:rowOff>
    </xdr:from>
    <xdr:to>
      <xdr:col>45</xdr:col>
      <xdr:colOff>177800</xdr:colOff>
      <xdr:row>38</xdr:row>
      <xdr:rowOff>137162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201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136911</xdr:rowOff>
    </xdr:from>
    <xdr:to>
      <xdr:col>41</xdr:col>
      <xdr:colOff>50800</xdr:colOff>
      <xdr:row>38</xdr:row>
      <xdr:rowOff>137094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201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86362</xdr:rowOff>
    </xdr:from>
    <xdr:to>
      <xdr:col>55</xdr:col>
      <xdr:colOff>50800</xdr:colOff>
      <xdr:row>39</xdr:row>
      <xdr:rowOff>16512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9879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86431</xdr:rowOff>
    </xdr:from>
    <xdr:to>
      <xdr:col>50</xdr:col>
      <xdr:colOff>165100</xdr:colOff>
      <xdr:row>39</xdr:row>
      <xdr:rowOff>16581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9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86362</xdr:rowOff>
    </xdr:from>
    <xdr:to>
      <xdr:col>46</xdr:col>
      <xdr:colOff>38100</xdr:colOff>
      <xdr:row>39</xdr:row>
      <xdr:rowOff>16512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4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86111</xdr:rowOff>
    </xdr:from>
    <xdr:to>
      <xdr:col>41</xdr:col>
      <xdr:colOff>101600</xdr:colOff>
      <xdr:row>39</xdr:row>
      <xdr:rowOff>16261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86294</xdr:rowOff>
    </xdr:from>
    <xdr:to>
      <xdr:col>36</xdr:col>
      <xdr:colOff>165100</xdr:colOff>
      <xdr:row>39</xdr:row>
      <xdr:rowOff>16444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7571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62252</xdr:rowOff>
    </xdr:from>
    <xdr:to>
      <xdr:col>55</xdr:col>
      <xdr:colOff>0</xdr:colOff>
      <xdr:row>58</xdr:row>
      <xdr:rowOff>70108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6352"/>
          <a:ext cx="8382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51346</xdr:rowOff>
    </xdr:from>
    <xdr:to>
      <xdr:col>50</xdr:col>
      <xdr:colOff>114300</xdr:colOff>
      <xdr:row>58</xdr:row>
      <xdr:rowOff>62252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95446"/>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30471</xdr:rowOff>
    </xdr:from>
    <xdr:to>
      <xdr:col>45</xdr:col>
      <xdr:colOff>177800</xdr:colOff>
      <xdr:row>58</xdr:row>
      <xdr:rowOff>51346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74571"/>
          <a:ext cx="8890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30471</xdr:rowOff>
    </xdr:from>
    <xdr:to>
      <xdr:col>41</xdr:col>
      <xdr:colOff>50800</xdr:colOff>
      <xdr:row>58</xdr:row>
      <xdr:rowOff>39484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4571"/>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19308</xdr:rowOff>
    </xdr:from>
    <xdr:to>
      <xdr:col>55</xdr:col>
      <xdr:colOff>50800</xdr:colOff>
      <xdr:row>58</xdr:row>
      <xdr:rowOff>120908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169185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11452</xdr:rowOff>
    </xdr:from>
    <xdr:to>
      <xdr:col>50</xdr:col>
      <xdr:colOff>165100</xdr:colOff>
      <xdr:row>58</xdr:row>
      <xdr:rowOff>113052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104179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xdr:rowOff>
    </xdr:from>
    <xdr:to>
      <xdr:col>46</xdr:col>
      <xdr:colOff>38100</xdr:colOff>
      <xdr:row>58</xdr:row>
      <xdr:rowOff>102146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93273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151121</xdr:rowOff>
    </xdr:from>
    <xdr:to>
      <xdr:col>41</xdr:col>
      <xdr:colOff>101600</xdr:colOff>
      <xdr:row>58</xdr:row>
      <xdr:rowOff>81271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72398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160134</xdr:rowOff>
    </xdr:from>
    <xdr:to>
      <xdr:col>36</xdr:col>
      <xdr:colOff>165100</xdr:colOff>
      <xdr:row>58</xdr:row>
      <xdr:rowOff>90284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81411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86627</xdr:rowOff>
    </xdr:from>
    <xdr:to>
      <xdr:col>55</xdr:col>
      <xdr:colOff>0</xdr:colOff>
      <xdr:row>77</xdr:row>
      <xdr:rowOff>100332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8277"/>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86627</xdr:rowOff>
    </xdr:from>
    <xdr:to>
      <xdr:col>50</xdr:col>
      <xdr:colOff>114300</xdr:colOff>
      <xdr:row>77</xdr:row>
      <xdr:rowOff>127910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8277"/>
          <a:ext cx="889000" cy="4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36041</xdr:rowOff>
    </xdr:from>
    <xdr:to>
      <xdr:col>45</xdr:col>
      <xdr:colOff>177800</xdr:colOff>
      <xdr:row>77</xdr:row>
      <xdr:rowOff>127910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7691"/>
          <a:ext cx="889000" cy="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36041</xdr:rowOff>
    </xdr:from>
    <xdr:to>
      <xdr:col>41</xdr:col>
      <xdr:colOff>50800</xdr:colOff>
      <xdr:row>78</xdr:row>
      <xdr:rowOff>103665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7691"/>
          <a:ext cx="889000" cy="2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49532</xdr:rowOff>
    </xdr:from>
    <xdr:to>
      <xdr:col>55</xdr:col>
      <xdr:colOff>50800</xdr:colOff>
      <xdr:row>77</xdr:row>
      <xdr:rowOff>151132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72409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35827</xdr:rowOff>
    </xdr:from>
    <xdr:to>
      <xdr:col>50</xdr:col>
      <xdr:colOff>165100</xdr:colOff>
      <xdr:row>77</xdr:row>
      <xdr:rowOff>137427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153954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77110</xdr:rowOff>
    </xdr:from>
    <xdr:to>
      <xdr:col>46</xdr:col>
      <xdr:colOff>38100</xdr:colOff>
      <xdr:row>78</xdr:row>
      <xdr:rowOff>7260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23787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5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156691</xdr:rowOff>
    </xdr:from>
    <xdr:to>
      <xdr:col>41</xdr:col>
      <xdr:colOff>101600</xdr:colOff>
      <xdr:row>77</xdr:row>
      <xdr:rowOff>86841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103368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9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52865</xdr:rowOff>
    </xdr:from>
    <xdr:to>
      <xdr:col>36</xdr:col>
      <xdr:colOff>165100</xdr:colOff>
      <xdr:row>78</xdr:row>
      <xdr:rowOff>154465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170992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68173</xdr:rowOff>
    </xdr:from>
    <xdr:to>
      <xdr:col>55</xdr:col>
      <xdr:colOff>0</xdr:colOff>
      <xdr:row>97</xdr:row>
      <xdr:rowOff>93191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98823"/>
          <a:ext cx="8382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4262</xdr:rowOff>
    </xdr:from>
    <xdr:to>
      <xdr:col>50</xdr:col>
      <xdr:colOff>114300</xdr:colOff>
      <xdr:row>97</xdr:row>
      <xdr:rowOff>93191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34912"/>
          <a:ext cx="889000" cy="8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162018</xdr:rowOff>
    </xdr:from>
    <xdr:to>
      <xdr:col>45</xdr:col>
      <xdr:colOff>177800</xdr:colOff>
      <xdr:row>97</xdr:row>
      <xdr:rowOff>4262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1218"/>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162018</xdr:rowOff>
    </xdr:from>
    <xdr:to>
      <xdr:col>41</xdr:col>
      <xdr:colOff>50800</xdr:colOff>
      <xdr:row>97</xdr:row>
      <xdr:rowOff>63370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21218"/>
          <a:ext cx="889000" cy="7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17373</xdr:rowOff>
    </xdr:from>
    <xdr:to>
      <xdr:col>55</xdr:col>
      <xdr:colOff>50800</xdr:colOff>
      <xdr:row>97</xdr:row>
      <xdr:rowOff>118973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148200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42391</xdr:rowOff>
    </xdr:from>
    <xdr:to>
      <xdr:col>50</xdr:col>
      <xdr:colOff>165100</xdr:colOff>
      <xdr:row>97</xdr:row>
      <xdr:rowOff>143991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160518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124912</xdr:rowOff>
    </xdr:from>
    <xdr:to>
      <xdr:col>46</xdr:col>
      <xdr:colOff>38100</xdr:colOff>
      <xdr:row>97</xdr:row>
      <xdr:rowOff>55062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71589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5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111218</xdr:rowOff>
    </xdr:from>
    <xdr:to>
      <xdr:col>41</xdr:col>
      <xdr:colOff>101600</xdr:colOff>
      <xdr:row>97</xdr:row>
      <xdr:rowOff>41368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57895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4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12570</xdr:rowOff>
    </xdr:from>
    <xdr:to>
      <xdr:col>36</xdr:col>
      <xdr:colOff>165100</xdr:colOff>
      <xdr:row>97</xdr:row>
      <xdr:rowOff>114170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130697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17669</xdr:rowOff>
    </xdr:from>
    <xdr:to>
      <xdr:col>85</xdr:col>
      <xdr:colOff>127000</xdr:colOff>
      <xdr:row>36</xdr:row>
      <xdr:rowOff>42191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89869"/>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42191</xdr:rowOff>
    </xdr:from>
    <xdr:to>
      <xdr:col>81</xdr:col>
      <xdr:colOff>50800</xdr:colOff>
      <xdr:row>37</xdr:row>
      <xdr:rowOff>30498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14391"/>
          <a:ext cx="889000" cy="15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4243</xdr:rowOff>
    </xdr:from>
    <xdr:to>
      <xdr:col>76</xdr:col>
      <xdr:colOff>114300</xdr:colOff>
      <xdr:row>37</xdr:row>
      <xdr:rowOff>30498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47893"/>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4243</xdr:rowOff>
    </xdr:from>
    <xdr:to>
      <xdr:col>71</xdr:col>
      <xdr:colOff>177800</xdr:colOff>
      <xdr:row>37</xdr:row>
      <xdr:rowOff>54516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47893"/>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138319</xdr:rowOff>
    </xdr:from>
    <xdr:to>
      <xdr:col>85</xdr:col>
      <xdr:colOff>177800</xdr:colOff>
      <xdr:row>36</xdr:row>
      <xdr:rowOff>68469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161196</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9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162841</xdr:rowOff>
    </xdr:from>
    <xdr:to>
      <xdr:col>81</xdr:col>
      <xdr:colOff>101600</xdr:colOff>
      <xdr:row>36</xdr:row>
      <xdr:rowOff>92991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109518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3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151148</xdr:rowOff>
    </xdr:from>
    <xdr:to>
      <xdr:col>76</xdr:col>
      <xdr:colOff>165100</xdr:colOff>
      <xdr:row>37</xdr:row>
      <xdr:rowOff>81298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97825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124893</xdr:rowOff>
    </xdr:from>
    <xdr:to>
      <xdr:col>72</xdr:col>
      <xdr:colOff>38100</xdr:colOff>
      <xdr:row>37</xdr:row>
      <xdr:rowOff>55043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71570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7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3716</xdr:rowOff>
    </xdr:from>
    <xdr:to>
      <xdr:col>67</xdr:col>
      <xdr:colOff>101600</xdr:colOff>
      <xdr:row>37</xdr:row>
      <xdr:rowOff>105316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121843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35253</xdr:rowOff>
    </xdr:from>
    <xdr:to>
      <xdr:col>85</xdr:col>
      <xdr:colOff>127000</xdr:colOff>
      <xdr:row>57</xdr:row>
      <xdr:rowOff>72419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7903"/>
          <a:ext cx="8382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35253</xdr:rowOff>
    </xdr:from>
    <xdr:to>
      <xdr:col>81</xdr:col>
      <xdr:colOff>50800</xdr:colOff>
      <xdr:row>57</xdr:row>
      <xdr:rowOff>40163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7903"/>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40163</xdr:rowOff>
    </xdr:from>
    <xdr:to>
      <xdr:col>76</xdr:col>
      <xdr:colOff>114300</xdr:colOff>
      <xdr:row>57</xdr:row>
      <xdr:rowOff>56155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12813"/>
          <a:ext cx="8890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94831</xdr:rowOff>
    </xdr:from>
    <xdr:to>
      <xdr:col>71</xdr:col>
      <xdr:colOff>177800</xdr:colOff>
      <xdr:row>57</xdr:row>
      <xdr:rowOff>56155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24581"/>
          <a:ext cx="889000" cy="30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21619</xdr:rowOff>
    </xdr:from>
    <xdr:to>
      <xdr:col>85</xdr:col>
      <xdr:colOff>177800</xdr:colOff>
      <xdr:row>57</xdr:row>
      <xdr:rowOff>123219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155903</xdr:rowOff>
    </xdr:from>
    <xdr:to>
      <xdr:col>81</xdr:col>
      <xdr:colOff>101600</xdr:colOff>
      <xdr:row>57</xdr:row>
      <xdr:rowOff>86053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77180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160813</xdr:rowOff>
    </xdr:from>
    <xdr:to>
      <xdr:col>76</xdr:col>
      <xdr:colOff>165100</xdr:colOff>
      <xdr:row>57</xdr:row>
      <xdr:rowOff>90963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82090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5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5355</xdr:rowOff>
    </xdr:from>
    <xdr:to>
      <xdr:col>72</xdr:col>
      <xdr:colOff>38100</xdr:colOff>
      <xdr:row>57</xdr:row>
      <xdr:rowOff>106955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98082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44031</xdr:rowOff>
    </xdr:from>
    <xdr:to>
      <xdr:col>67</xdr:col>
      <xdr:colOff>101600</xdr:colOff>
      <xdr:row>55</xdr:row>
      <xdr:rowOff>145631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162158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2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119163</xdr:rowOff>
    </xdr:from>
    <xdr:to>
      <xdr:col>76</xdr:col>
      <xdr:colOff>114300</xdr:colOff>
      <xdr:row>78</xdr:row>
      <xdr:rowOff>139609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2263"/>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109603</xdr:rowOff>
    </xdr:from>
    <xdr:to>
      <xdr:col>71</xdr:col>
      <xdr:colOff>177800</xdr:colOff>
      <xdr:row>78</xdr:row>
      <xdr:rowOff>119163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2703"/>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10086</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54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68363</xdr:rowOff>
    </xdr:from>
    <xdr:to>
      <xdr:col>72</xdr:col>
      <xdr:colOff>38100</xdr:colOff>
      <xdr:row>78</xdr:row>
      <xdr:rowOff>169963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161090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58803</xdr:rowOff>
    </xdr:from>
    <xdr:to>
      <xdr:col>67</xdr:col>
      <xdr:colOff>101600</xdr:colOff>
      <xdr:row>78</xdr:row>
      <xdr:rowOff>160403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151530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70219</xdr:rowOff>
    </xdr:from>
    <xdr:to>
      <xdr:col>85</xdr:col>
      <xdr:colOff>127000</xdr:colOff>
      <xdr:row>96</xdr:row>
      <xdr:rowOff>85341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29419"/>
          <a:ext cx="8382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85341</xdr:rowOff>
    </xdr:from>
    <xdr:to>
      <xdr:col>81</xdr:col>
      <xdr:colOff>50800</xdr:colOff>
      <xdr:row>96</xdr:row>
      <xdr:rowOff>99978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44541"/>
          <a:ext cx="889000" cy="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99978</xdr:rowOff>
    </xdr:from>
    <xdr:to>
      <xdr:col>76</xdr:col>
      <xdr:colOff>114300</xdr:colOff>
      <xdr:row>96</xdr:row>
      <xdr:rowOff>102217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59178"/>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102217</xdr:rowOff>
    </xdr:from>
    <xdr:to>
      <xdr:col>71</xdr:col>
      <xdr:colOff>177800</xdr:colOff>
      <xdr:row>96</xdr:row>
      <xdr:rowOff>107169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61417"/>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19419</xdr:rowOff>
    </xdr:from>
    <xdr:to>
      <xdr:col>85</xdr:col>
      <xdr:colOff>177800</xdr:colOff>
      <xdr:row>96</xdr:row>
      <xdr:rowOff>121019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42296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3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34541</xdr:rowOff>
    </xdr:from>
    <xdr:to>
      <xdr:col>81</xdr:col>
      <xdr:colOff>101600</xdr:colOff>
      <xdr:row>96</xdr:row>
      <xdr:rowOff>136141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152668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6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49178</xdr:rowOff>
    </xdr:from>
    <xdr:to>
      <xdr:col>76</xdr:col>
      <xdr:colOff>165100</xdr:colOff>
      <xdr:row>96</xdr:row>
      <xdr:rowOff>150778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167305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8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51417</xdr:rowOff>
    </xdr:from>
    <xdr:to>
      <xdr:col>72</xdr:col>
      <xdr:colOff>38100</xdr:colOff>
      <xdr:row>96</xdr:row>
      <xdr:rowOff>153017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169544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8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56369</xdr:rowOff>
    </xdr:from>
    <xdr:to>
      <xdr:col>67</xdr:col>
      <xdr:colOff>101600</xdr:colOff>
      <xdr:row>96</xdr:row>
      <xdr:rowOff>157969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3046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年度から増加傾向にあるが、これは令和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年度に高規格救急車（</a:t>
          </a:r>
          <a:r>
            <a:rPr kumimoji="1" lang="en-US" altLang="ja-JP" sz="1300">
              <a:latin typeface="ＭＳ Ｐゴシック" panose="020B0600070205080204" pitchFamily="50" charset="-128"/>
              <a:ea typeface="ＭＳ Ｐゴシック" panose="020B0600070205080204" pitchFamily="50" charset="-128"/>
            </a:rPr>
            <a:t>37,510</a:t>
          </a:r>
          <a:r>
            <a:rPr kumimoji="1" lang="ja-JP" altLang="en-US" sz="1300">
              <a:latin typeface="ＭＳ Ｐゴシック" panose="020B0600070205080204" pitchFamily="50" charset="-128"/>
              <a:ea typeface="ＭＳ Ｐゴシック" panose="020B0600070205080204" pitchFamily="50" charset="-128"/>
            </a:rPr>
            <a:t>千円）、ポンプ車（</a:t>
          </a:r>
          <a:r>
            <a:rPr kumimoji="1" lang="en-US" altLang="ja-JP" sz="1300">
              <a:latin typeface="ＭＳ Ｐゴシック" panose="020B0600070205080204" pitchFamily="50" charset="-128"/>
              <a:ea typeface="ＭＳ Ｐゴシック" panose="020B0600070205080204" pitchFamily="50" charset="-128"/>
            </a:rPr>
            <a:t>97,900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年度にはしご車</a:t>
          </a:r>
          <a:r>
            <a:rPr kumimoji="1" lang="en-US" altLang="ja-JP" sz="1300">
              <a:latin typeface="ＭＳ Ｐゴシック" panose="020B0600070205080204" pitchFamily="50" charset="-128"/>
              <a:ea typeface="ＭＳ Ｐゴシック" panose="020B0600070205080204" pitchFamily="50" charset="-128"/>
            </a:rPr>
            <a:t>(154,990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を整備したためである。</a:t>
          </a:r>
        </a:p>
        <a:p>
          <a:r>
            <a:rPr kumimoji="1" lang="ja-JP" altLang="en-US" sz="1300">
              <a:latin typeface="ＭＳ Ｐゴシック" panose="020B0600070205080204" pitchFamily="50" charset="-128"/>
              <a:ea typeface="ＭＳ Ｐゴシック" panose="020B0600070205080204" pitchFamily="50" charset="-128"/>
            </a:rPr>
            <a:t>また商工費が類似団体平均と比べ高止まりしている傾向にあるが、これは上川町が層雲峡温泉などの観光地を有しているほか、地方創生推進事業を進めており、通年型アウトドア拠点施設にかかる整備事業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財政調整基金残高は、決算余剰金が発生していることから積立てを行っているため標準財政規模比の</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％を超え平成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年度並みの水準となった。実質収支額は前年度から</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ポイント減少しているが、赤字は発生していないことから、今度も事務事業の見直し等を行い健全な行財政運営に努めていく。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連結赤字額は生じていないため、今後においても適切な繰出しを行っていくほか、対象会計の収入確保を念頭に置き、赤字が生じない各会計の運用を推進していく。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年度をピークに減少してきていたが、今年度は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百万円の微増となった。元利償還金は令和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年度並みの水準となる見込みがあるほか、公営企業においても元利償還金の増加が見込まれており実質公債費比率の分子は上昇が予想される。</a:t>
          </a:r>
        </a:p>
        <a:p>
          <a:r>
            <a:rPr kumimoji="1" lang="ja-JP" altLang="en-US" sz="1400">
              <a:latin typeface="ＭＳ ゴシック" pitchFamily="49" charset="-128"/>
              <a:ea typeface="ＭＳ ゴシック" pitchFamily="49" charset="-128"/>
            </a:rPr>
            <a:t>地方債は元利償還金以上の借入は行わないという方針に基づき、適切な地方債の運用を行い健全な財政運営に努めていく。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一般会計地方債現在高が減少してきているほか、令和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年度は決算余剰金を各基金に積立てし、充当可能基金が</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百万円増加していることから将来負担比率の分子は低下した。ただし地方債においては、今後認定こども園の整備事業により大規模な起債借入が予想されることから、充当可能基金の計画的な積立てを行い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決算余剰金を財政調整基金、減債基金、公共施設整備基金にそれぞれ積立てしており、全体で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年度は決算余剰金を積立てしたため、基金残高は平成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年度ぶりに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百万円を超えた。今後においても余剰金の積立てを積極的に行い、将来に備えたい。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公共施設整備基金：施設整備事業に充当する。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ふるさと応援基金：寄附金を財源とし、寄付をいただいた方の希望する目的に応じて各種事業に充当する。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森林環境整備基金：町有林の整備及び取得並びに森林の景観整備等に関する事業に充当する。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企業版ふるさと納税基金：企業からの寄付金を財源とし、希望する目的に応じて各種事業に充当する。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森林環境譲与税基金：森林環境譲与税を積立て、町における間伐や人材育成、担い手の確保、木材利用の促進や普及啓発等の森林整備及びその促進に必要な事業に要する経費の財源に充当する。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公共施設整備基金：取崩しは行わず、基金利子のほか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ふるさと応援基金：認定こども園整備事業等に充当し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百万円の減、基金利子のほか寄附金の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企業版ふるさと納税基金：新たに基金を創設し寄附金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森林環境譲与税基金：基金利子のほか令和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年度の森林環境譲与税から現年充当分を差し引いた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公共施設整備基金：認定こども園整備事業が始まっているほか、各施設の老朽化も進んでおり今後取崩しが予想されるため、将来に備え計画的な積立てを行いたい。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基金利子のほか決算余剰金を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財政状況に応じて積立て、取崩しを行い、災害や昨今の新型コロナウイルス感染症による税減収など、万が一に備えた運用に努める。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基金利子のほか決算余剰金を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年度にピークを迎えることから、計画的に積立てを行い、将来に備えたい。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％となっており、施設の老朽化が進んだことで昨年度（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ポイント上昇しているうえに、全国平均（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％）や北海道平均（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％）と比べても依然として高い数値となっている。上川町では平成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年度改訂）や、令和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年度策定の個別施設計画に基づいて、各公共施設の現状を把握し適切なマネジメントに努めるとともに、計画の適切な見直しを図り、必要に応じた維持管理に努める。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楕円 82"/>
        <xdr:cNvSpPr/>
      </xdr:nvSpPr>
      <xdr:spPr>
        <a:xfrm>
          <a:off x="47117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4" name="有形固定資産減価償却率該当値テキスト"/>
        <xdr:cNvSpPr txBox="1"/>
      </xdr:nvSpPr>
      <xdr:spPr>
        <a:xfrm>
          <a:off x="4813300" y="53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85" name="楕円 84"/>
        <xdr:cNvSpPr/>
      </xdr:nvSpPr>
      <xdr:spPr>
        <a:xfrm>
          <a:off x="4000500" y="5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118745</xdr:rowOff>
    </xdr:to>
    <xdr:cxnSp macro="">
      <xdr:nvCxnSpPr>
        <xdr:cNvPr id="86" name="直線コネクタ 85"/>
        <xdr:cNvCxnSpPr/>
      </xdr:nvCxnSpPr>
      <xdr:spPr>
        <a:xfrm>
          <a:off x="4051300" y="5405936"/>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7" name="楕円 86"/>
        <xdr:cNvSpPr/>
      </xdr:nvSpPr>
      <xdr:spPr>
        <a:xfrm>
          <a:off x="3238500" y="5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90986</xdr:rowOff>
    </xdr:to>
    <xdr:cxnSp macro="">
      <xdr:nvCxnSpPr>
        <xdr:cNvPr id="88" name="直線コネクタ 87"/>
        <xdr:cNvCxnSpPr/>
      </xdr:nvCxnSpPr>
      <xdr:spPr>
        <a:xfrm>
          <a:off x="3289300" y="539359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89" name="楕円 88"/>
        <xdr:cNvSpPr/>
      </xdr:nvSpPr>
      <xdr:spPr>
        <a:xfrm>
          <a:off x="2476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38553</xdr:rowOff>
    </xdr:from>
    <xdr:to>
      <xdr:col>15</xdr:col>
      <xdr:colOff>136525</xdr:colOff>
      <xdr:row>31</xdr:row>
      <xdr:rowOff>78649</xdr:rowOff>
    </xdr:to>
    <xdr:cxnSp macro="">
      <xdr:nvCxnSpPr>
        <xdr:cNvPr id="90" name="直線コネクタ 89"/>
        <xdr:cNvCxnSpPr/>
      </xdr:nvCxnSpPr>
      <xdr:spPr>
        <a:xfrm>
          <a:off x="2527300" y="535350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1" name="n_1aveValue有形固定資産減価償却率"/>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2" name="n_2aveValue有形固定資産減価償却率"/>
        <xdr:cNvSpPr txBox="1"/>
      </xdr:nvSpPr>
      <xdr:spPr>
        <a:xfrm>
          <a:off x="3086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3" name="n_3aveValue有形固定資産減価償却率"/>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4" name="n_4aveValue有形固定資産減価償却率"/>
        <xdr:cNvSpPr txBox="1"/>
      </xdr:nvSpPr>
      <xdr:spPr>
        <a:xfrm>
          <a:off x="1562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132913</xdr:rowOff>
    </xdr:from>
    <xdr:ext cx="405111" cy="259045"/>
    <xdr:sp macro="" textlink="">
      <xdr:nvSpPr>
        <xdr:cNvPr id="95" name="n_1mainValue有形固定資産減価償却率"/>
        <xdr:cNvSpPr txBox="1"/>
      </xdr:nvSpPr>
      <xdr:spPr>
        <a:xfrm>
          <a:off x="3836044" y="54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6" name="n_2mainValue有形固定資産減価償却率"/>
        <xdr:cNvSpPr txBox="1"/>
      </xdr:nvSpPr>
      <xdr:spPr>
        <a:xfrm>
          <a:off x="3086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80480</xdr:rowOff>
    </xdr:from>
    <xdr:ext cx="405111" cy="259045"/>
    <xdr:sp macro="" textlink="">
      <xdr:nvSpPr>
        <xdr:cNvPr id="97" name="n_3mainValue有形固定資産減価償却率"/>
        <xdr:cNvSpPr txBox="1"/>
      </xdr:nvSpPr>
      <xdr:spPr>
        <a:xfrm>
          <a:off x="2324744" y="539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％と大幅に回復したが依然として類似団体平均と比べ高い数値となっている。平成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年度発行の臨時財政対策債などの償還完了により、令和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償還額が減少しているが、今後も認定こども園の整備による起債発行予定があることから、全体的な事業の取捨選択を行い、業務活動収支と地方債のバランスを考慮した適切な起債発行に努め、債務償還比率を抑えていくよう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5" name="テキスト ボックス 114"/>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6" name="直線コネクタ 125"/>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7" name="債務償還比率最小値テキスト"/>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8" name="直線コネクタ 127"/>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1" name="債務償還比率平均値テキスト"/>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2" name="フローチャート: 判断 131"/>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3" name="フローチャート: 判断 132"/>
        <xdr:cNvSpPr/>
      </xdr:nvSpPr>
      <xdr:spPr>
        <a:xfrm>
          <a:off x="14033500" y="51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4" name="フローチャート: 判断 133"/>
        <xdr:cNvSpPr/>
      </xdr:nvSpPr>
      <xdr:spPr>
        <a:xfrm>
          <a:off x="13271500" y="51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5" name="フローチャート: 判断 134"/>
        <xdr:cNvSpPr/>
      </xdr:nvSpPr>
      <xdr:spPr>
        <a:xfrm>
          <a:off x="125095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6" name="フローチャート: 判断 135"/>
        <xdr:cNvSpPr/>
      </xdr:nvSpPr>
      <xdr:spPr>
        <a:xfrm>
          <a:off x="11747500" y="52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107167</xdr:rowOff>
    </xdr:from>
    <xdr:to>
      <xdr:col>76</xdr:col>
      <xdr:colOff>73025</xdr:colOff>
      <xdr:row>32</xdr:row>
      <xdr:rowOff>37317</xdr:rowOff>
    </xdr:to>
    <xdr:sp macro="" textlink="">
      <xdr:nvSpPr>
        <xdr:cNvPr id="142" name="楕円 141"/>
        <xdr:cNvSpPr/>
      </xdr:nvSpPr>
      <xdr:spPr>
        <a:xfrm>
          <a:off x="14744700" y="54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85594</xdr:rowOff>
    </xdr:from>
    <xdr:ext cx="469744" cy="259045"/>
    <xdr:sp macro="" textlink="">
      <xdr:nvSpPr>
        <xdr:cNvPr id="143" name="債務償還比率該当値テキスト"/>
        <xdr:cNvSpPr txBox="1"/>
      </xdr:nvSpPr>
      <xdr:spPr>
        <a:xfrm>
          <a:off x="14846300" y="54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157745</xdr:rowOff>
    </xdr:from>
    <xdr:to>
      <xdr:col>72</xdr:col>
      <xdr:colOff>123825</xdr:colOff>
      <xdr:row>34</xdr:row>
      <xdr:rowOff>87895</xdr:rowOff>
    </xdr:to>
    <xdr:sp macro="" textlink="">
      <xdr:nvSpPr>
        <xdr:cNvPr id="144" name="楕円 143"/>
        <xdr:cNvSpPr/>
      </xdr:nvSpPr>
      <xdr:spPr>
        <a:xfrm>
          <a:off x="14033500" y="5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157967</xdr:rowOff>
    </xdr:from>
    <xdr:to>
      <xdr:col>76</xdr:col>
      <xdr:colOff>22225</xdr:colOff>
      <xdr:row>34</xdr:row>
      <xdr:rowOff>37095</xdr:rowOff>
    </xdr:to>
    <xdr:cxnSp macro="">
      <xdr:nvCxnSpPr>
        <xdr:cNvPr id="145" name="直線コネクタ 144"/>
        <xdr:cNvCxnSpPr/>
      </xdr:nvCxnSpPr>
      <xdr:spPr>
        <a:xfrm flipV="1">
          <a:off x="14084300" y="5472917"/>
          <a:ext cx="711200" cy="3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12382</xdr:rowOff>
    </xdr:from>
    <xdr:to>
      <xdr:col>68</xdr:col>
      <xdr:colOff>123825</xdr:colOff>
      <xdr:row>34</xdr:row>
      <xdr:rowOff>113982</xdr:rowOff>
    </xdr:to>
    <xdr:sp macro="" textlink="">
      <xdr:nvSpPr>
        <xdr:cNvPr id="146" name="楕円 145"/>
        <xdr:cNvSpPr/>
      </xdr:nvSpPr>
      <xdr:spPr>
        <a:xfrm>
          <a:off x="13271500" y="58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37095</xdr:rowOff>
    </xdr:from>
    <xdr:to>
      <xdr:col>72</xdr:col>
      <xdr:colOff>73025</xdr:colOff>
      <xdr:row>34</xdr:row>
      <xdr:rowOff>63182</xdr:rowOff>
    </xdr:to>
    <xdr:cxnSp macro="">
      <xdr:nvCxnSpPr>
        <xdr:cNvPr id="147" name="直線コネクタ 146"/>
        <xdr:cNvCxnSpPr/>
      </xdr:nvCxnSpPr>
      <xdr:spPr>
        <a:xfrm flipV="1">
          <a:off x="13322300" y="5866395"/>
          <a:ext cx="762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129688</xdr:rowOff>
    </xdr:from>
    <xdr:to>
      <xdr:col>64</xdr:col>
      <xdr:colOff>123825</xdr:colOff>
      <xdr:row>35</xdr:row>
      <xdr:rowOff>59838</xdr:rowOff>
    </xdr:to>
    <xdr:sp macro="" textlink="">
      <xdr:nvSpPr>
        <xdr:cNvPr id="148" name="楕円 147"/>
        <xdr:cNvSpPr/>
      </xdr:nvSpPr>
      <xdr:spPr>
        <a:xfrm>
          <a:off x="12509500" y="59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63182</xdr:rowOff>
    </xdr:from>
    <xdr:to>
      <xdr:col>68</xdr:col>
      <xdr:colOff>73025</xdr:colOff>
      <xdr:row>35</xdr:row>
      <xdr:rowOff>9038</xdr:rowOff>
    </xdr:to>
    <xdr:cxnSp macro="">
      <xdr:nvCxnSpPr>
        <xdr:cNvPr id="149" name="直線コネクタ 148"/>
        <xdr:cNvCxnSpPr/>
      </xdr:nvCxnSpPr>
      <xdr:spPr>
        <a:xfrm flipV="1">
          <a:off x="12560300" y="5892482"/>
          <a:ext cx="762000" cy="1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90995</xdr:rowOff>
    </xdr:from>
    <xdr:to>
      <xdr:col>60</xdr:col>
      <xdr:colOff>123825</xdr:colOff>
      <xdr:row>34</xdr:row>
      <xdr:rowOff>21145</xdr:rowOff>
    </xdr:to>
    <xdr:sp macro="" textlink="">
      <xdr:nvSpPr>
        <xdr:cNvPr id="150" name="楕円 149"/>
        <xdr:cNvSpPr/>
      </xdr:nvSpPr>
      <xdr:spPr>
        <a:xfrm>
          <a:off x="11747500" y="57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141795</xdr:rowOff>
    </xdr:from>
    <xdr:to>
      <xdr:col>64</xdr:col>
      <xdr:colOff>73025</xdr:colOff>
      <xdr:row>35</xdr:row>
      <xdr:rowOff>9038</xdr:rowOff>
    </xdr:to>
    <xdr:cxnSp macro="">
      <xdr:nvCxnSpPr>
        <xdr:cNvPr id="151" name="直線コネクタ 150"/>
        <xdr:cNvCxnSpPr/>
      </xdr:nvCxnSpPr>
      <xdr:spPr>
        <a:xfrm>
          <a:off x="11798300" y="5799645"/>
          <a:ext cx="762000" cy="2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2" name="n_1aveValue債務償還比率"/>
        <xdr:cNvSpPr txBox="1"/>
      </xdr:nvSpPr>
      <xdr:spPr>
        <a:xfrm>
          <a:off x="13836727" y="49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3" name="n_2aveValue債務償還比率"/>
        <xdr:cNvSpPr txBox="1"/>
      </xdr:nvSpPr>
      <xdr:spPr>
        <a:xfrm>
          <a:off x="13087427" y="49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4" name="n_3aveValue債務償還比率"/>
        <xdr:cNvSpPr txBox="1"/>
      </xdr:nvSpPr>
      <xdr:spPr>
        <a:xfrm>
          <a:off x="12325427" y="49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5" name="n_4aveValue債務償還比率"/>
        <xdr:cNvSpPr txBox="1"/>
      </xdr:nvSpPr>
      <xdr:spPr>
        <a:xfrm>
          <a:off x="11563427" y="50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79022</xdr:rowOff>
    </xdr:from>
    <xdr:ext cx="469744" cy="259045"/>
    <xdr:sp macro="" textlink="">
      <xdr:nvSpPr>
        <xdr:cNvPr id="156" name="n_1mainValue債務償還比率"/>
        <xdr:cNvSpPr txBox="1"/>
      </xdr:nvSpPr>
      <xdr:spPr>
        <a:xfrm>
          <a:off x="13836727" y="59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105109</xdr:rowOff>
    </xdr:from>
    <xdr:ext cx="469744" cy="259045"/>
    <xdr:sp macro="" textlink="">
      <xdr:nvSpPr>
        <xdr:cNvPr id="157" name="n_2mainValue債務償還比率"/>
        <xdr:cNvSpPr txBox="1"/>
      </xdr:nvSpPr>
      <xdr:spPr>
        <a:xfrm>
          <a:off x="13087427" y="593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50965</xdr:rowOff>
    </xdr:from>
    <xdr:ext cx="469744" cy="259045"/>
    <xdr:sp macro="" textlink="">
      <xdr:nvSpPr>
        <xdr:cNvPr id="158" name="n_3mainValue債務償還比率"/>
        <xdr:cNvSpPr txBox="1"/>
      </xdr:nvSpPr>
      <xdr:spPr>
        <a:xfrm>
          <a:off x="12325427" y="605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12272</xdr:rowOff>
    </xdr:from>
    <xdr:ext cx="469744" cy="259045"/>
    <xdr:sp macro="" textlink="">
      <xdr:nvSpPr>
        <xdr:cNvPr id="159" name="n_4mainValue債務償還比率"/>
        <xdr:cNvSpPr txBox="1"/>
      </xdr:nvSpPr>
      <xdr:spPr>
        <a:xfrm>
          <a:off x="11563427" y="584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道路】&#10;有形固定資産減価償却率該当値テキスト"/>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113756</xdr:rowOff>
    </xdr:to>
    <xdr:cxnSp macro="">
      <xdr:nvCxnSpPr>
        <xdr:cNvPr id="77" name="直線コネクタ 76"/>
        <xdr:cNvCxnSpPr/>
      </xdr:nvCxnSpPr>
      <xdr:spPr>
        <a:xfrm>
          <a:off x="3797300" y="676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81099</xdr:rowOff>
    </xdr:to>
    <xdr:cxnSp macro="">
      <xdr:nvCxnSpPr>
        <xdr:cNvPr id="79" name="直線コネクタ 78"/>
        <xdr:cNvCxnSpPr/>
      </xdr:nvCxnSpPr>
      <xdr:spPr>
        <a:xfrm>
          <a:off x="2908300" y="673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2" name="n_1aveValue【道路】&#10;有形固定資産減価償却率"/>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4" name="n_3aveValue【道路】&#10;有形固定資産減価償却率"/>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5"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6" name="n_1mainValue【道路】&#10;有形固定資産減価償却率"/>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7" name="n_2mainValue【道路】&#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0" name="直線コネクタ 109"/>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1"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2" name="直線コネクタ 111"/>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3"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4" name="直線コネクタ 113"/>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5"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6" name="フローチャート: 判断 115"/>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7" name="フローチャート: 判断 116"/>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8" name="フローチャート: 判断 117"/>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9" name="フローチャート: 判断 118"/>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0" name="フローチャート: 判断 119"/>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90864</xdr:rowOff>
    </xdr:from>
    <xdr:to>
      <xdr:col>55</xdr:col>
      <xdr:colOff>50800</xdr:colOff>
      <xdr:row>41</xdr:row>
      <xdr:rowOff>21014</xdr:rowOff>
    </xdr:to>
    <xdr:sp macro="" textlink="">
      <xdr:nvSpPr>
        <xdr:cNvPr id="126" name="楕円 125"/>
        <xdr:cNvSpPr/>
      </xdr:nvSpPr>
      <xdr:spPr>
        <a:xfrm>
          <a:off x="10426700" y="69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113741</xdr:rowOff>
    </xdr:from>
    <xdr:ext cx="534377" cy="259045"/>
    <xdr:sp macro="" textlink="">
      <xdr:nvSpPr>
        <xdr:cNvPr id="127" name="【道路】&#10;一人当たり延長該当値テキスト"/>
        <xdr:cNvSpPr txBox="1"/>
      </xdr:nvSpPr>
      <xdr:spPr>
        <a:xfrm>
          <a:off x="10515600" y="68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95210</xdr:rowOff>
    </xdr:from>
    <xdr:to>
      <xdr:col>50</xdr:col>
      <xdr:colOff>165100</xdr:colOff>
      <xdr:row>41</xdr:row>
      <xdr:rowOff>25360</xdr:rowOff>
    </xdr:to>
    <xdr:sp macro="" textlink="">
      <xdr:nvSpPr>
        <xdr:cNvPr id="128" name="楕円 127"/>
        <xdr:cNvSpPr/>
      </xdr:nvSpPr>
      <xdr:spPr>
        <a:xfrm>
          <a:off x="9588500" y="69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141664</xdr:rowOff>
    </xdr:from>
    <xdr:to>
      <xdr:col>55</xdr:col>
      <xdr:colOff>0</xdr:colOff>
      <xdr:row>40</xdr:row>
      <xdr:rowOff>146010</xdr:rowOff>
    </xdr:to>
    <xdr:cxnSp macro="">
      <xdr:nvCxnSpPr>
        <xdr:cNvPr id="129" name="直線コネクタ 128"/>
        <xdr:cNvCxnSpPr/>
      </xdr:nvCxnSpPr>
      <xdr:spPr>
        <a:xfrm flipV="1">
          <a:off x="9639300" y="6999664"/>
          <a:ext cx="8382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100337</xdr:rowOff>
    </xdr:from>
    <xdr:to>
      <xdr:col>46</xdr:col>
      <xdr:colOff>38100</xdr:colOff>
      <xdr:row>41</xdr:row>
      <xdr:rowOff>30487</xdr:rowOff>
    </xdr:to>
    <xdr:sp macro="" textlink="">
      <xdr:nvSpPr>
        <xdr:cNvPr id="130" name="楕円 129"/>
        <xdr:cNvSpPr/>
      </xdr:nvSpPr>
      <xdr:spPr>
        <a:xfrm>
          <a:off x="8699500" y="69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146010</xdr:rowOff>
    </xdr:from>
    <xdr:to>
      <xdr:col>50</xdr:col>
      <xdr:colOff>114300</xdr:colOff>
      <xdr:row>40</xdr:row>
      <xdr:rowOff>151137</xdr:rowOff>
    </xdr:to>
    <xdr:cxnSp macro="">
      <xdr:nvCxnSpPr>
        <xdr:cNvPr id="131" name="直線コネクタ 130"/>
        <xdr:cNvCxnSpPr/>
      </xdr:nvCxnSpPr>
      <xdr:spPr>
        <a:xfrm flipV="1">
          <a:off x="8750300" y="7004010"/>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103931</xdr:rowOff>
    </xdr:from>
    <xdr:to>
      <xdr:col>41</xdr:col>
      <xdr:colOff>101600</xdr:colOff>
      <xdr:row>41</xdr:row>
      <xdr:rowOff>34081</xdr:rowOff>
    </xdr:to>
    <xdr:sp macro="" textlink="">
      <xdr:nvSpPr>
        <xdr:cNvPr id="132" name="楕円 131"/>
        <xdr:cNvSpPr/>
      </xdr:nvSpPr>
      <xdr:spPr>
        <a:xfrm>
          <a:off x="7810500" y="6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151137</xdr:rowOff>
    </xdr:from>
    <xdr:to>
      <xdr:col>45</xdr:col>
      <xdr:colOff>177800</xdr:colOff>
      <xdr:row>40</xdr:row>
      <xdr:rowOff>154731</xdr:rowOff>
    </xdr:to>
    <xdr:cxnSp macro="">
      <xdr:nvCxnSpPr>
        <xdr:cNvPr id="133" name="直線コネクタ 132"/>
        <xdr:cNvCxnSpPr/>
      </xdr:nvCxnSpPr>
      <xdr:spPr>
        <a:xfrm flipV="1">
          <a:off x="7861300" y="7009137"/>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4" name="n_1aveValue【道路】&#10;一人当たり延長"/>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35" name="n_2aveValue【道路】&#10;一人当たり延長"/>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36" name="n_3aveValue【道路】&#10;一人当たり延長"/>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37"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41887</xdr:rowOff>
    </xdr:from>
    <xdr:ext cx="534377" cy="259045"/>
    <xdr:sp macro="" textlink="">
      <xdr:nvSpPr>
        <xdr:cNvPr id="138" name="n_1mainValue【道路】&#10;一人当たり延長"/>
        <xdr:cNvSpPr txBox="1"/>
      </xdr:nvSpPr>
      <xdr:spPr>
        <a:xfrm>
          <a:off x="9359411" y="67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47014</xdr:rowOff>
    </xdr:from>
    <xdr:ext cx="534377" cy="259045"/>
    <xdr:sp macro="" textlink="">
      <xdr:nvSpPr>
        <xdr:cNvPr id="139" name="n_2mainValue【道路】&#10;一人当たり延長"/>
        <xdr:cNvSpPr txBox="1"/>
      </xdr:nvSpPr>
      <xdr:spPr>
        <a:xfrm>
          <a:off x="8483111" y="673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50608</xdr:rowOff>
    </xdr:from>
    <xdr:ext cx="534377" cy="259045"/>
    <xdr:sp macro="" textlink="">
      <xdr:nvSpPr>
        <xdr:cNvPr id="140" name="n_3mainValue【道路】&#10;一人当たり延長"/>
        <xdr:cNvSpPr txBox="1"/>
      </xdr:nvSpPr>
      <xdr:spPr>
        <a:xfrm>
          <a:off x="7594111" y="6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66" name="直線コネクタ 165"/>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67"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68" name="直線コネクタ 167"/>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1"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2" name="フローチャート: 判断 171"/>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3" name="フローチャート: 判断 172"/>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75" name="フローチャート: 判断 174"/>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6" name="フローチャート: 判断 175"/>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2" name="楕円 181"/>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83" name="【橋りょう・トンネ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84" name="楕円 183"/>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93073</xdr:rowOff>
    </xdr:to>
    <xdr:cxnSp macro="">
      <xdr:nvCxnSpPr>
        <xdr:cNvPr id="185" name="直線コネクタ 184"/>
        <xdr:cNvCxnSpPr/>
      </xdr:nvCxnSpPr>
      <xdr:spPr>
        <a:xfrm>
          <a:off x="3797300" y="107017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86" name="楕円 185"/>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71846</xdr:rowOff>
    </xdr:to>
    <xdr:cxnSp macro="">
      <xdr:nvCxnSpPr>
        <xdr:cNvPr id="187" name="直線コネクタ 186"/>
        <xdr:cNvCxnSpPr/>
      </xdr:nvCxnSpPr>
      <xdr:spPr>
        <a:xfrm>
          <a:off x="2908300" y="10682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88" name="楕円 187"/>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52251</xdr:rowOff>
    </xdr:to>
    <xdr:cxnSp macro="">
      <xdr:nvCxnSpPr>
        <xdr:cNvPr id="189" name="直線コネクタ 188"/>
        <xdr:cNvCxnSpPr/>
      </xdr:nvCxnSpPr>
      <xdr:spPr>
        <a:xfrm>
          <a:off x="2019300" y="106592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0"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1" name="n_2ave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92" name="n_3aveValue【橋りょう・トンネ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93"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194" name="n_1mainValue【橋りょう・トンネル】&#10;有形固定資産減価償却率"/>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195" name="n_2mainValue【橋りょう・トンネ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196" name="n_3mainValue【橋りょう・トンネ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6" name="テキスト ボックス 215"/>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0" name="直線コネクタ 219"/>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21"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22" name="直線コネクタ 221"/>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23"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24" name="直線コネクタ 223"/>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25" name="【橋りょう・トンネル】&#10;一人当たり有形固定資産（償却資産）額平均値テキスト"/>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26" name="フローチャート: 判断 225"/>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27" name="フローチャート: 判断 226"/>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28" name="フローチャート: 判断 227"/>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29" name="フローチャート: 判断 228"/>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0" name="フローチャート: 判断 229"/>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109353</xdr:rowOff>
    </xdr:from>
    <xdr:to>
      <xdr:col>55</xdr:col>
      <xdr:colOff>50800</xdr:colOff>
      <xdr:row>56</xdr:row>
      <xdr:rowOff>39503</xdr:rowOff>
    </xdr:to>
    <xdr:sp macro="" textlink="">
      <xdr:nvSpPr>
        <xdr:cNvPr id="236" name="楕円 235"/>
        <xdr:cNvSpPr/>
      </xdr:nvSpPr>
      <xdr:spPr>
        <a:xfrm>
          <a:off x="10426700" y="95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62380</xdr:rowOff>
    </xdr:from>
    <xdr:ext cx="754822" cy="259045"/>
    <xdr:sp macro="" textlink="">
      <xdr:nvSpPr>
        <xdr:cNvPr id="237" name="【橋りょう・トンネル】&#10;一人当たり有形固定資産（償却資産）額該当値テキスト"/>
        <xdr:cNvSpPr txBox="1"/>
      </xdr:nvSpPr>
      <xdr:spPr>
        <a:xfrm>
          <a:off x="10515600" y="9492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149747</xdr:rowOff>
    </xdr:from>
    <xdr:to>
      <xdr:col>50</xdr:col>
      <xdr:colOff>165100</xdr:colOff>
      <xdr:row>56</xdr:row>
      <xdr:rowOff>79897</xdr:rowOff>
    </xdr:to>
    <xdr:sp macro="" textlink="">
      <xdr:nvSpPr>
        <xdr:cNvPr id="238" name="楕円 237"/>
        <xdr:cNvSpPr/>
      </xdr:nvSpPr>
      <xdr:spPr>
        <a:xfrm>
          <a:off x="9588500" y="957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160153</xdr:rowOff>
    </xdr:from>
    <xdr:to>
      <xdr:col>55</xdr:col>
      <xdr:colOff>0</xdr:colOff>
      <xdr:row>56</xdr:row>
      <xdr:rowOff>29097</xdr:rowOff>
    </xdr:to>
    <xdr:cxnSp macro="">
      <xdr:nvCxnSpPr>
        <xdr:cNvPr id="239" name="直線コネクタ 238"/>
        <xdr:cNvCxnSpPr/>
      </xdr:nvCxnSpPr>
      <xdr:spPr>
        <a:xfrm flipV="1">
          <a:off x="9639300" y="9589903"/>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25958</xdr:rowOff>
    </xdr:from>
    <xdr:to>
      <xdr:col>46</xdr:col>
      <xdr:colOff>38100</xdr:colOff>
      <xdr:row>56</xdr:row>
      <xdr:rowOff>127558</xdr:rowOff>
    </xdr:to>
    <xdr:sp macro="" textlink="">
      <xdr:nvSpPr>
        <xdr:cNvPr id="240" name="楕円 239"/>
        <xdr:cNvSpPr/>
      </xdr:nvSpPr>
      <xdr:spPr>
        <a:xfrm>
          <a:off x="8699500" y="96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29097</xdr:rowOff>
    </xdr:from>
    <xdr:to>
      <xdr:col>50</xdr:col>
      <xdr:colOff>114300</xdr:colOff>
      <xdr:row>56</xdr:row>
      <xdr:rowOff>76758</xdr:rowOff>
    </xdr:to>
    <xdr:cxnSp macro="">
      <xdr:nvCxnSpPr>
        <xdr:cNvPr id="241" name="直線コネクタ 240"/>
        <xdr:cNvCxnSpPr/>
      </xdr:nvCxnSpPr>
      <xdr:spPr>
        <a:xfrm flipV="1">
          <a:off x="8750300" y="9630297"/>
          <a:ext cx="889000" cy="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58416</xdr:rowOff>
    </xdr:from>
    <xdr:to>
      <xdr:col>41</xdr:col>
      <xdr:colOff>101600</xdr:colOff>
      <xdr:row>56</xdr:row>
      <xdr:rowOff>160016</xdr:rowOff>
    </xdr:to>
    <xdr:sp macro="" textlink="">
      <xdr:nvSpPr>
        <xdr:cNvPr id="242" name="楕円 241"/>
        <xdr:cNvSpPr/>
      </xdr:nvSpPr>
      <xdr:spPr>
        <a:xfrm>
          <a:off x="7810500" y="96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76758</xdr:rowOff>
    </xdr:from>
    <xdr:to>
      <xdr:col>45</xdr:col>
      <xdr:colOff>177800</xdr:colOff>
      <xdr:row>56</xdr:row>
      <xdr:rowOff>109216</xdr:rowOff>
    </xdr:to>
    <xdr:cxnSp macro="">
      <xdr:nvCxnSpPr>
        <xdr:cNvPr id="243" name="直線コネクタ 242"/>
        <xdr:cNvCxnSpPr/>
      </xdr:nvCxnSpPr>
      <xdr:spPr>
        <a:xfrm flipV="1">
          <a:off x="7861300" y="9677958"/>
          <a:ext cx="889000" cy="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44" name="n_1aveValue【橋りょう・トンネル】&#10;一人当たり有形固定資産（償却資産）額"/>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45" name="n_2aveValue【橋りょう・トンネル】&#10;一人当たり有形固定資産（償却資産）額"/>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46" name="n_3aveValue【橋りょう・トンネル】&#10;一人当たり有形固定資産（償却資産）額"/>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47"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54</xdr:row>
      <xdr:rowOff>96424</xdr:rowOff>
    </xdr:from>
    <xdr:ext cx="754822" cy="259045"/>
    <xdr:sp macro="" textlink="">
      <xdr:nvSpPr>
        <xdr:cNvPr id="248" name="n_1mainValue【橋りょう・トンネル】&#10;一人当たり有形固定資産（償却資産）額"/>
        <xdr:cNvSpPr txBox="1"/>
      </xdr:nvSpPr>
      <xdr:spPr>
        <a:xfrm>
          <a:off x="9249188" y="93547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54</xdr:row>
      <xdr:rowOff>144085</xdr:rowOff>
    </xdr:from>
    <xdr:ext cx="754822" cy="259045"/>
    <xdr:sp macro="" textlink="">
      <xdr:nvSpPr>
        <xdr:cNvPr id="249" name="n_2mainValue【橋りょう・トンネル】&#10;一人当たり有形固定資産（償却資産）額"/>
        <xdr:cNvSpPr txBox="1"/>
      </xdr:nvSpPr>
      <xdr:spPr>
        <a:xfrm>
          <a:off x="8372888" y="94023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55</xdr:row>
      <xdr:rowOff>5093</xdr:rowOff>
    </xdr:from>
    <xdr:ext cx="754822" cy="259045"/>
    <xdr:sp macro="" textlink="">
      <xdr:nvSpPr>
        <xdr:cNvPr id="250" name="n_3mainValue【橋りょう・トンネル】&#10;一人当たり有形固定資産（償却資産）額"/>
        <xdr:cNvSpPr txBox="1"/>
      </xdr:nvSpPr>
      <xdr:spPr>
        <a:xfrm>
          <a:off x="7483888" y="94348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76" name="直線コネクタ 275"/>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79"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80" name="直線コネクタ 279"/>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81"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82" name="フローチャート: 判断 281"/>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83" name="フローチャート: 判断 28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84" name="フローチャート: 判断 283"/>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85" name="フローチャート: 判断 284"/>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86" name="フローチャート: 判断 285"/>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92" name="楕円 291"/>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93" name="【公営住宅】&#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294" name="楕円 293"/>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31569</xdr:rowOff>
    </xdr:from>
    <xdr:to>
      <xdr:col>24</xdr:col>
      <xdr:colOff>63500</xdr:colOff>
      <xdr:row>84</xdr:row>
      <xdr:rowOff>72389</xdr:rowOff>
    </xdr:to>
    <xdr:cxnSp macro="">
      <xdr:nvCxnSpPr>
        <xdr:cNvPr id="295" name="直線コネクタ 294"/>
        <xdr:cNvCxnSpPr/>
      </xdr:nvCxnSpPr>
      <xdr:spPr>
        <a:xfrm>
          <a:off x="3797300" y="144333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6" name="楕円 295"/>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31569</xdr:rowOff>
    </xdr:to>
    <xdr:cxnSp macro="">
      <xdr:nvCxnSpPr>
        <xdr:cNvPr id="297" name="直線コネクタ 296"/>
        <xdr:cNvCxnSpPr/>
      </xdr:nvCxnSpPr>
      <xdr:spPr>
        <a:xfrm>
          <a:off x="2908300" y="14394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98" name="楕円 297"/>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163830</xdr:rowOff>
    </xdr:to>
    <xdr:cxnSp macro="">
      <xdr:nvCxnSpPr>
        <xdr:cNvPr id="299" name="直線コネクタ 298"/>
        <xdr:cNvCxnSpPr/>
      </xdr:nvCxnSpPr>
      <xdr:spPr>
        <a:xfrm>
          <a:off x="2019300" y="1435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00"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01"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02"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03"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304" name="n_1mainValue【公営住宅】&#10;有形固定資産減価償却率"/>
        <xdr:cNvSpPr txBox="1"/>
      </xdr:nvSpPr>
      <xdr:spPr>
        <a:xfrm>
          <a:off x="3582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5"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06" name="n_3mainValue【公営住宅】&#10;有形固定資産減価償却率"/>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20" name="テキスト ボックス 319"/>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22" name="テキスト ボックス 321"/>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24" name="テキスト ボックス 323"/>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26" name="テキスト ボックス 325"/>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28" name="テキスト ボックス 327"/>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30" name="テキスト ボックス 329"/>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32" name="直線コネクタ 331"/>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33"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34" name="直線コネクタ 333"/>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35"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36" name="直線コネクタ 335"/>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37"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38" name="フローチャート: 判断 337"/>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39" name="フローチャート: 判断 338"/>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40" name="フローチャート: 判断 339"/>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41" name="フローチャート: 判断 340"/>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42" name="フローチャート: 判断 341"/>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97424</xdr:rowOff>
    </xdr:from>
    <xdr:to>
      <xdr:col>55</xdr:col>
      <xdr:colOff>50800</xdr:colOff>
      <xdr:row>87</xdr:row>
      <xdr:rowOff>27574</xdr:rowOff>
    </xdr:to>
    <xdr:sp macro="" textlink="">
      <xdr:nvSpPr>
        <xdr:cNvPr id="348" name="楕円 347"/>
        <xdr:cNvSpPr/>
      </xdr:nvSpPr>
      <xdr:spPr>
        <a:xfrm>
          <a:off x="10426700" y="148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49" name="【公営住宅】&#10;一人当たり面積該当値テキスト"/>
        <xdr:cNvSpPr txBox="1"/>
      </xdr:nvSpPr>
      <xdr:spPr>
        <a:xfrm>
          <a:off x="10515600" y="148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98082</xdr:rowOff>
    </xdr:from>
    <xdr:to>
      <xdr:col>50</xdr:col>
      <xdr:colOff>165100</xdr:colOff>
      <xdr:row>87</xdr:row>
      <xdr:rowOff>28232</xdr:rowOff>
    </xdr:to>
    <xdr:sp macro="" textlink="">
      <xdr:nvSpPr>
        <xdr:cNvPr id="350" name="楕円 349"/>
        <xdr:cNvSpPr/>
      </xdr:nvSpPr>
      <xdr:spPr>
        <a:xfrm>
          <a:off x="9588500" y="148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148224</xdr:rowOff>
    </xdr:from>
    <xdr:to>
      <xdr:col>55</xdr:col>
      <xdr:colOff>0</xdr:colOff>
      <xdr:row>86</xdr:row>
      <xdr:rowOff>148882</xdr:rowOff>
    </xdr:to>
    <xdr:cxnSp macro="">
      <xdr:nvCxnSpPr>
        <xdr:cNvPr id="351" name="直線コネクタ 350"/>
        <xdr:cNvCxnSpPr/>
      </xdr:nvCxnSpPr>
      <xdr:spPr>
        <a:xfrm flipV="1">
          <a:off x="9639300" y="14892924"/>
          <a:ext cx="8382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98419</xdr:rowOff>
    </xdr:from>
    <xdr:to>
      <xdr:col>46</xdr:col>
      <xdr:colOff>38100</xdr:colOff>
      <xdr:row>87</xdr:row>
      <xdr:rowOff>28569</xdr:rowOff>
    </xdr:to>
    <xdr:sp macro="" textlink="">
      <xdr:nvSpPr>
        <xdr:cNvPr id="352" name="楕円 351"/>
        <xdr:cNvSpPr/>
      </xdr:nvSpPr>
      <xdr:spPr>
        <a:xfrm>
          <a:off x="8699500" y="148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148882</xdr:rowOff>
    </xdr:from>
    <xdr:to>
      <xdr:col>50</xdr:col>
      <xdr:colOff>114300</xdr:colOff>
      <xdr:row>86</xdr:row>
      <xdr:rowOff>149219</xdr:rowOff>
    </xdr:to>
    <xdr:cxnSp macro="">
      <xdr:nvCxnSpPr>
        <xdr:cNvPr id="353" name="直線コネクタ 352"/>
        <xdr:cNvCxnSpPr/>
      </xdr:nvCxnSpPr>
      <xdr:spPr>
        <a:xfrm flipV="1">
          <a:off x="8750300" y="14893582"/>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98876</xdr:rowOff>
    </xdr:from>
    <xdr:to>
      <xdr:col>41</xdr:col>
      <xdr:colOff>101600</xdr:colOff>
      <xdr:row>87</xdr:row>
      <xdr:rowOff>29026</xdr:rowOff>
    </xdr:to>
    <xdr:sp macro="" textlink="">
      <xdr:nvSpPr>
        <xdr:cNvPr id="354" name="楕円 353"/>
        <xdr:cNvSpPr/>
      </xdr:nvSpPr>
      <xdr:spPr>
        <a:xfrm>
          <a:off x="7810500" y="148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149219</xdr:rowOff>
    </xdr:from>
    <xdr:to>
      <xdr:col>45</xdr:col>
      <xdr:colOff>177800</xdr:colOff>
      <xdr:row>86</xdr:row>
      <xdr:rowOff>149676</xdr:rowOff>
    </xdr:to>
    <xdr:cxnSp macro="">
      <xdr:nvCxnSpPr>
        <xdr:cNvPr id="355" name="直線コネクタ 354"/>
        <xdr:cNvCxnSpPr/>
      </xdr:nvCxnSpPr>
      <xdr:spPr>
        <a:xfrm flipV="1">
          <a:off x="7861300" y="148939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56"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57"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58" name="n_3aveValue【公営住宅】&#10;一人当たり面積"/>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59" name="n_4aveValue【公営住宅】&#10;一人当たり面積"/>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44759</xdr:rowOff>
    </xdr:from>
    <xdr:ext cx="469744" cy="259045"/>
    <xdr:sp macro="" textlink="">
      <xdr:nvSpPr>
        <xdr:cNvPr id="360" name="n_1mainValue【公営住宅】&#10;一人当たり面積"/>
        <xdr:cNvSpPr txBox="1"/>
      </xdr:nvSpPr>
      <xdr:spPr>
        <a:xfrm>
          <a:off x="9391727" y="1461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45096</xdr:rowOff>
    </xdr:from>
    <xdr:ext cx="469744" cy="259045"/>
    <xdr:sp macro="" textlink="">
      <xdr:nvSpPr>
        <xdr:cNvPr id="361" name="n_2mainValue【公営住宅】&#10;一人当たり面積"/>
        <xdr:cNvSpPr txBox="1"/>
      </xdr:nvSpPr>
      <xdr:spPr>
        <a:xfrm>
          <a:off x="8515427" y="146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45553</xdr:rowOff>
    </xdr:from>
    <xdr:ext cx="469744" cy="259045"/>
    <xdr:sp macro="" textlink="">
      <xdr:nvSpPr>
        <xdr:cNvPr id="362" name="n_3mainValue【公営住宅】&#10;一人当たり面積"/>
        <xdr:cNvSpPr txBox="1"/>
      </xdr:nvSpPr>
      <xdr:spPr>
        <a:xfrm>
          <a:off x="7626427" y="146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9" name="テキスト ボックス 398"/>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2" name="直線コネクタ 401"/>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3"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4" name="直線コネクタ 403"/>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5"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6" name="直線コネクタ 40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07"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08" name="フローチャート: 判断 407"/>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09" name="フローチャート: 判断 408"/>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10" name="フローチャート: 判断 409"/>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11" name="フローチャート: 判断 410"/>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12" name="フローチャート: 判断 411"/>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18" name="楕円 417"/>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19" name="【認定こども園・幼稚園・保育所】&#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20" name="楕円 419"/>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87630</xdr:rowOff>
    </xdr:to>
    <xdr:cxnSp macro="">
      <xdr:nvCxnSpPr>
        <xdr:cNvPr id="421" name="直線コネクタ 420"/>
        <xdr:cNvCxnSpPr/>
      </xdr:nvCxnSpPr>
      <xdr:spPr>
        <a:xfrm>
          <a:off x="15481300" y="675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2" name="楕円 421"/>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64770</xdr:rowOff>
    </xdr:to>
    <xdr:cxnSp macro="">
      <xdr:nvCxnSpPr>
        <xdr:cNvPr id="423" name="直線コネクタ 422"/>
        <xdr:cNvCxnSpPr/>
      </xdr:nvCxnSpPr>
      <xdr:spPr>
        <a:xfrm>
          <a:off x="14592300" y="672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144780</xdr:rowOff>
    </xdr:from>
    <xdr:to>
      <xdr:col>72</xdr:col>
      <xdr:colOff>38100</xdr:colOff>
      <xdr:row>39</xdr:row>
      <xdr:rowOff>74930</xdr:rowOff>
    </xdr:to>
    <xdr:sp macro="" textlink="">
      <xdr:nvSpPr>
        <xdr:cNvPr id="424" name="楕円 423"/>
        <xdr:cNvSpPr/>
      </xdr:nvSpPr>
      <xdr:spPr>
        <a:xfrm>
          <a:off x="13652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24130</xdr:rowOff>
    </xdr:from>
    <xdr:to>
      <xdr:col>76</xdr:col>
      <xdr:colOff>114300</xdr:colOff>
      <xdr:row>39</xdr:row>
      <xdr:rowOff>41910</xdr:rowOff>
    </xdr:to>
    <xdr:cxnSp macro="">
      <xdr:nvCxnSpPr>
        <xdr:cNvPr id="425" name="直線コネクタ 424"/>
        <xdr:cNvCxnSpPr/>
      </xdr:nvCxnSpPr>
      <xdr:spPr>
        <a:xfrm>
          <a:off x="13703300" y="67106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2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2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2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2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30" name="n_1mainValue【認定こども園・幼稚園・保育所】&#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31" name="n_2mainValue【認定こども園・幼稚園・保育所】&#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66057</xdr:rowOff>
    </xdr:from>
    <xdr:ext cx="405111" cy="259045"/>
    <xdr:sp macro="" textlink="">
      <xdr:nvSpPr>
        <xdr:cNvPr id="432" name="n_3mainValue【認定こども園・幼稚園・保育所】&#10;有形固定資産減価償却率"/>
        <xdr:cNvSpPr txBox="1"/>
      </xdr:nvSpPr>
      <xdr:spPr>
        <a:xfrm>
          <a:off x="1350074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58" name="直線コネクタ 457"/>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59"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60" name="直線コネクタ 459"/>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61"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62" name="直線コネクタ 461"/>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63"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64" name="フローチャート: 判断 463"/>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65" name="フローチャート: 判断 464"/>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66" name="フローチャート: 判断 465"/>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67" name="フローチャート: 判断 466"/>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68" name="フローチャート: 判断 467"/>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15059</xdr:rowOff>
    </xdr:from>
    <xdr:to>
      <xdr:col>116</xdr:col>
      <xdr:colOff>114300</xdr:colOff>
      <xdr:row>41</xdr:row>
      <xdr:rowOff>116659</xdr:rowOff>
    </xdr:to>
    <xdr:sp macro="" textlink="">
      <xdr:nvSpPr>
        <xdr:cNvPr id="474" name="楕円 473"/>
        <xdr:cNvSpPr/>
      </xdr:nvSpPr>
      <xdr:spPr>
        <a:xfrm>
          <a:off x="221107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101436</xdr:rowOff>
    </xdr:from>
    <xdr:ext cx="469744" cy="259045"/>
    <xdr:sp macro="" textlink="">
      <xdr:nvSpPr>
        <xdr:cNvPr id="475" name="【認定こども園・幼稚園・保育所】&#10;一人当たり面積該当値テキスト"/>
        <xdr:cNvSpPr txBox="1"/>
      </xdr:nvSpPr>
      <xdr:spPr>
        <a:xfrm>
          <a:off x="22199600" y="695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20501</xdr:rowOff>
    </xdr:from>
    <xdr:to>
      <xdr:col>112</xdr:col>
      <xdr:colOff>38100</xdr:colOff>
      <xdr:row>41</xdr:row>
      <xdr:rowOff>122101</xdr:rowOff>
    </xdr:to>
    <xdr:sp macro="" textlink="">
      <xdr:nvSpPr>
        <xdr:cNvPr id="476" name="楕円 475"/>
        <xdr:cNvSpPr/>
      </xdr:nvSpPr>
      <xdr:spPr>
        <a:xfrm>
          <a:off x="2127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65859</xdr:rowOff>
    </xdr:from>
    <xdr:to>
      <xdr:col>116</xdr:col>
      <xdr:colOff>63500</xdr:colOff>
      <xdr:row>41</xdr:row>
      <xdr:rowOff>71301</xdr:rowOff>
    </xdr:to>
    <xdr:cxnSp macro="">
      <xdr:nvCxnSpPr>
        <xdr:cNvPr id="477" name="直線コネクタ 476"/>
        <xdr:cNvCxnSpPr/>
      </xdr:nvCxnSpPr>
      <xdr:spPr>
        <a:xfrm flipV="1">
          <a:off x="21323300" y="709530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478" name="楕円 477"/>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71301</xdr:rowOff>
    </xdr:from>
    <xdr:to>
      <xdr:col>111</xdr:col>
      <xdr:colOff>177800</xdr:colOff>
      <xdr:row>41</xdr:row>
      <xdr:rowOff>77833</xdr:rowOff>
    </xdr:to>
    <xdr:cxnSp macro="">
      <xdr:nvCxnSpPr>
        <xdr:cNvPr id="479" name="直線コネクタ 478"/>
        <xdr:cNvCxnSpPr/>
      </xdr:nvCxnSpPr>
      <xdr:spPr>
        <a:xfrm flipV="1">
          <a:off x="20434300" y="7100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31387</xdr:rowOff>
    </xdr:from>
    <xdr:to>
      <xdr:col>102</xdr:col>
      <xdr:colOff>165100</xdr:colOff>
      <xdr:row>41</xdr:row>
      <xdr:rowOff>132987</xdr:rowOff>
    </xdr:to>
    <xdr:sp macro="" textlink="">
      <xdr:nvSpPr>
        <xdr:cNvPr id="480" name="楕円 479"/>
        <xdr:cNvSpPr/>
      </xdr:nvSpPr>
      <xdr:spPr>
        <a:xfrm>
          <a:off x="19494500" y="70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82187</xdr:rowOff>
    </xdr:to>
    <xdr:cxnSp macro="">
      <xdr:nvCxnSpPr>
        <xdr:cNvPr id="481" name="直線コネクタ 480"/>
        <xdr:cNvCxnSpPr/>
      </xdr:nvCxnSpPr>
      <xdr:spPr>
        <a:xfrm flipV="1">
          <a:off x="19545300" y="710728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82"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483" name="n_2aveValue【認定こども園・幼稚園・保育所】&#10;一人当たり面積"/>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484"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85"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113228</xdr:rowOff>
    </xdr:from>
    <xdr:ext cx="469744" cy="259045"/>
    <xdr:sp macro="" textlink="">
      <xdr:nvSpPr>
        <xdr:cNvPr id="486" name="n_1mainValue【認定こども園・幼稚園・保育所】&#10;一人当たり面積"/>
        <xdr:cNvSpPr txBox="1"/>
      </xdr:nvSpPr>
      <xdr:spPr>
        <a:xfrm>
          <a:off x="21075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487"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124114</xdr:rowOff>
    </xdr:from>
    <xdr:ext cx="469744" cy="259045"/>
    <xdr:sp macro="" textlink="">
      <xdr:nvSpPr>
        <xdr:cNvPr id="488" name="n_3mainValue【認定こども園・幼稚園・保育所】&#10;一人当たり面積"/>
        <xdr:cNvSpPr txBox="1"/>
      </xdr:nvSpPr>
      <xdr:spPr>
        <a:xfrm>
          <a:off x="19310427" y="71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13" name="直線コネクタ 512"/>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1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15" name="直線コネクタ 51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16"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17" name="直線コネクタ 516"/>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18"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19" name="フローチャート: 判断 51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20" name="フローチャート: 判断 519"/>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21" name="フローチャート: 判断 52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22" name="フローチャート: 判断 521"/>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23" name="フローチャート: 判断 522"/>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141605</xdr:rowOff>
    </xdr:from>
    <xdr:to>
      <xdr:col>85</xdr:col>
      <xdr:colOff>177800</xdr:colOff>
      <xdr:row>62</xdr:row>
      <xdr:rowOff>71755</xdr:rowOff>
    </xdr:to>
    <xdr:sp macro="" textlink="">
      <xdr:nvSpPr>
        <xdr:cNvPr id="529" name="楕円 528"/>
        <xdr:cNvSpPr/>
      </xdr:nvSpPr>
      <xdr:spPr>
        <a:xfrm>
          <a:off x="16268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120032</xdr:rowOff>
    </xdr:from>
    <xdr:ext cx="405111" cy="259045"/>
    <xdr:sp macro="" textlink="">
      <xdr:nvSpPr>
        <xdr:cNvPr id="530" name="【学校施設】&#10;有形固定資産減価償却率該当値テキスト"/>
        <xdr:cNvSpPr txBox="1"/>
      </xdr:nvSpPr>
      <xdr:spPr>
        <a:xfrm>
          <a:off x="16357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531" name="楕円 530"/>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20955</xdr:rowOff>
    </xdr:to>
    <xdr:cxnSp macro="">
      <xdr:nvCxnSpPr>
        <xdr:cNvPr id="532" name="直線コネクタ 531"/>
        <xdr:cNvCxnSpPr/>
      </xdr:nvCxnSpPr>
      <xdr:spPr>
        <a:xfrm>
          <a:off x="15481300" y="106203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533" name="楕円 532"/>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161925</xdr:rowOff>
    </xdr:to>
    <xdr:cxnSp macro="">
      <xdr:nvCxnSpPr>
        <xdr:cNvPr id="534" name="直線コネクタ 533"/>
        <xdr:cNvCxnSpPr/>
      </xdr:nvCxnSpPr>
      <xdr:spPr>
        <a:xfrm>
          <a:off x="14592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65405</xdr:rowOff>
    </xdr:from>
    <xdr:to>
      <xdr:col>72</xdr:col>
      <xdr:colOff>38100</xdr:colOff>
      <xdr:row>61</xdr:row>
      <xdr:rowOff>167005</xdr:rowOff>
    </xdr:to>
    <xdr:sp macro="" textlink="">
      <xdr:nvSpPr>
        <xdr:cNvPr id="535" name="楕円 534"/>
        <xdr:cNvSpPr/>
      </xdr:nvSpPr>
      <xdr:spPr>
        <a:xfrm>
          <a:off x="1365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116205</xdr:rowOff>
    </xdr:from>
    <xdr:to>
      <xdr:col>76</xdr:col>
      <xdr:colOff>114300</xdr:colOff>
      <xdr:row>61</xdr:row>
      <xdr:rowOff>129540</xdr:rowOff>
    </xdr:to>
    <xdr:cxnSp macro="">
      <xdr:nvCxnSpPr>
        <xdr:cNvPr id="536" name="直線コネクタ 535"/>
        <xdr:cNvCxnSpPr/>
      </xdr:nvCxnSpPr>
      <xdr:spPr>
        <a:xfrm>
          <a:off x="13703300" y="10574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7"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38"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39"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40"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541" name="n_1mainValue【学校施設】&#10;有形固定資産減価償却率"/>
        <xdr:cNvSpPr txBox="1"/>
      </xdr:nvSpPr>
      <xdr:spPr>
        <a:xfrm>
          <a:off x="15266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542" name="n_2mainValue【学校施設】&#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158132</xdr:rowOff>
    </xdr:from>
    <xdr:ext cx="405111" cy="259045"/>
    <xdr:sp macro="" textlink="">
      <xdr:nvSpPr>
        <xdr:cNvPr id="543" name="n_3mainValue【学校施設】&#10;有形固定資産減価償却率"/>
        <xdr:cNvSpPr txBox="1"/>
      </xdr:nvSpPr>
      <xdr:spPr>
        <a:xfrm>
          <a:off x="13500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9" name="テキスト ボックス 55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1" name="テキスト ボックス 56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3" name="テキスト ボックス 56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67" name="直線コネクタ 566"/>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68"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69" name="直線コネクタ 568"/>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70"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71" name="直線コネクタ 570"/>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72"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73" name="フローチャート: 判断 572"/>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74" name="フローチャート: 判断 573"/>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75" name="フローチャート: 判断 574"/>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76" name="フローチャート: 判断 575"/>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77" name="フローチャート: 判断 576"/>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31801</xdr:rowOff>
    </xdr:from>
    <xdr:to>
      <xdr:col>116</xdr:col>
      <xdr:colOff>114300</xdr:colOff>
      <xdr:row>62</xdr:row>
      <xdr:rowOff>133401</xdr:rowOff>
    </xdr:to>
    <xdr:sp macro="" textlink="">
      <xdr:nvSpPr>
        <xdr:cNvPr id="583" name="楕円 582"/>
        <xdr:cNvSpPr/>
      </xdr:nvSpPr>
      <xdr:spPr>
        <a:xfrm>
          <a:off x="22110700" y="106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54678</xdr:rowOff>
    </xdr:from>
    <xdr:ext cx="469744" cy="259045"/>
    <xdr:sp macro="" textlink="">
      <xdr:nvSpPr>
        <xdr:cNvPr id="584" name="【学校施設】&#10;一人当たり面積該当値テキスト"/>
        <xdr:cNvSpPr txBox="1"/>
      </xdr:nvSpPr>
      <xdr:spPr>
        <a:xfrm>
          <a:off x="22199600" y="1051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108991</xdr:rowOff>
    </xdr:from>
    <xdr:to>
      <xdr:col>112</xdr:col>
      <xdr:colOff>38100</xdr:colOff>
      <xdr:row>63</xdr:row>
      <xdr:rowOff>39141</xdr:rowOff>
    </xdr:to>
    <xdr:sp macro="" textlink="">
      <xdr:nvSpPr>
        <xdr:cNvPr id="585" name="楕円 584"/>
        <xdr:cNvSpPr/>
      </xdr:nvSpPr>
      <xdr:spPr>
        <a:xfrm>
          <a:off x="21272500" y="10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82601</xdr:rowOff>
    </xdr:from>
    <xdr:to>
      <xdr:col>116</xdr:col>
      <xdr:colOff>63500</xdr:colOff>
      <xdr:row>62</xdr:row>
      <xdr:rowOff>159791</xdr:rowOff>
    </xdr:to>
    <xdr:cxnSp macro="">
      <xdr:nvCxnSpPr>
        <xdr:cNvPr id="586" name="直線コネクタ 585"/>
        <xdr:cNvCxnSpPr/>
      </xdr:nvCxnSpPr>
      <xdr:spPr>
        <a:xfrm flipV="1">
          <a:off x="21323300" y="10712501"/>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117297</xdr:rowOff>
    </xdr:from>
    <xdr:to>
      <xdr:col>107</xdr:col>
      <xdr:colOff>101600</xdr:colOff>
      <xdr:row>63</xdr:row>
      <xdr:rowOff>47447</xdr:rowOff>
    </xdr:to>
    <xdr:sp macro="" textlink="">
      <xdr:nvSpPr>
        <xdr:cNvPr id="587" name="楕円 586"/>
        <xdr:cNvSpPr/>
      </xdr:nvSpPr>
      <xdr:spPr>
        <a:xfrm>
          <a:off x="20383500" y="107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159791</xdr:rowOff>
    </xdr:from>
    <xdr:to>
      <xdr:col>111</xdr:col>
      <xdr:colOff>177800</xdr:colOff>
      <xdr:row>62</xdr:row>
      <xdr:rowOff>168097</xdr:rowOff>
    </xdr:to>
    <xdr:cxnSp macro="">
      <xdr:nvCxnSpPr>
        <xdr:cNvPr id="588" name="直線コネクタ 587"/>
        <xdr:cNvCxnSpPr/>
      </xdr:nvCxnSpPr>
      <xdr:spPr>
        <a:xfrm flipV="1">
          <a:off x="20434300" y="1078969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123165</xdr:rowOff>
    </xdr:from>
    <xdr:to>
      <xdr:col>102</xdr:col>
      <xdr:colOff>165100</xdr:colOff>
      <xdr:row>63</xdr:row>
      <xdr:rowOff>53315</xdr:rowOff>
    </xdr:to>
    <xdr:sp macro="" textlink="">
      <xdr:nvSpPr>
        <xdr:cNvPr id="589" name="楕円 588"/>
        <xdr:cNvSpPr/>
      </xdr:nvSpPr>
      <xdr:spPr>
        <a:xfrm>
          <a:off x="19494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168097</xdr:rowOff>
    </xdr:from>
    <xdr:to>
      <xdr:col>107</xdr:col>
      <xdr:colOff>50800</xdr:colOff>
      <xdr:row>63</xdr:row>
      <xdr:rowOff>2515</xdr:rowOff>
    </xdr:to>
    <xdr:cxnSp macro="">
      <xdr:nvCxnSpPr>
        <xdr:cNvPr id="590" name="直線コネクタ 589"/>
        <xdr:cNvCxnSpPr/>
      </xdr:nvCxnSpPr>
      <xdr:spPr>
        <a:xfrm flipV="1">
          <a:off x="19545300" y="10797997"/>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91" name="n_1aveValue【学校施設】&#10;一人当たり面積"/>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592" name="n_2aveValue【学校施設】&#10;一人当たり面積"/>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593" name="n_3aveValue【学校施設】&#10;一人当たり面積"/>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94" name="n_4aveValue【学校施設】&#10;一人当たり面積"/>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30268</xdr:rowOff>
    </xdr:from>
    <xdr:ext cx="469744" cy="259045"/>
    <xdr:sp macro="" textlink="">
      <xdr:nvSpPr>
        <xdr:cNvPr id="595" name="n_1mainValue【学校施設】&#10;一人当たり面積"/>
        <xdr:cNvSpPr txBox="1"/>
      </xdr:nvSpPr>
      <xdr:spPr>
        <a:xfrm>
          <a:off x="21075727" y="1083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38574</xdr:rowOff>
    </xdr:from>
    <xdr:ext cx="469744" cy="259045"/>
    <xdr:sp macro="" textlink="">
      <xdr:nvSpPr>
        <xdr:cNvPr id="596" name="n_2mainValue【学校施設】&#10;一人当たり面積"/>
        <xdr:cNvSpPr txBox="1"/>
      </xdr:nvSpPr>
      <xdr:spPr>
        <a:xfrm>
          <a:off x="20199427" y="1083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44442</xdr:rowOff>
    </xdr:from>
    <xdr:ext cx="469744" cy="259045"/>
    <xdr:sp macro="" textlink="">
      <xdr:nvSpPr>
        <xdr:cNvPr id="597" name="n_3mainValue【学校施設】&#10;一人当たり面積"/>
        <xdr:cNvSpPr txBox="1"/>
      </xdr:nvSpPr>
      <xdr:spPr>
        <a:xfrm>
          <a:off x="19310427" y="108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全ての施設において、有形固定資産減価償却率が類似団体平均と比べて高い傾向となっている。</a:t>
          </a:r>
        </a:p>
        <a:p>
          <a:r>
            <a:rPr kumimoji="1" lang="ja-JP" altLang="en-US" sz="1100">
              <a:latin typeface="ＭＳ Ｐゴシック" panose="020B0600070205080204" pitchFamily="50" charset="-128"/>
              <a:ea typeface="ＭＳ Ｐゴシック" panose="020B0600070205080204" pitchFamily="50" charset="-128"/>
            </a:rPr>
            <a:t>中でも保育所の比率が</a:t>
          </a:r>
          <a:r>
            <a:rPr kumimoji="1" lang="en-US" altLang="ja-JP" sz="1100">
              <a:latin typeface="ＭＳ Ｐゴシック" panose="020B0600070205080204" pitchFamily="50" charset="-128"/>
              <a:ea typeface="ＭＳ Ｐゴシック" panose="020B0600070205080204" pitchFamily="50" charset="-128"/>
            </a:rPr>
            <a:t>83.4%</a:t>
          </a:r>
          <a:r>
            <a:rPr kumimoji="1" lang="ja-JP" altLang="en-US" sz="1100">
              <a:latin typeface="ＭＳ Ｐゴシック" panose="020B0600070205080204" pitchFamily="50" charset="-128"/>
              <a:ea typeface="ＭＳ Ｐゴシック" panose="020B0600070205080204" pitchFamily="50" charset="-128"/>
            </a:rPr>
            <a:t>と大きく上回っているが、今後個別施設計画に基づいた認定こども園の整備を行っていく予定となっているため、整備完了後は数値の減少が見込まれる。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
3,266
1,049.47
6,176,457
5,988,944
169,450
3,682,369
7,473,296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90" name="楕円 89"/>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91" name="【体育館・プー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92" name="楕円 91"/>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120831</xdr:rowOff>
    </xdr:to>
    <xdr:cxnSp macro="">
      <xdr:nvCxnSpPr>
        <xdr:cNvPr id="93" name="直線コネクタ 92"/>
        <xdr:cNvCxnSpPr/>
      </xdr:nvCxnSpPr>
      <xdr:spPr>
        <a:xfrm>
          <a:off x="3797300" y="105482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94" name="楕円 93"/>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89807</xdr:rowOff>
    </xdr:to>
    <xdr:cxnSp macro="">
      <xdr:nvCxnSpPr>
        <xdr:cNvPr id="95" name="直線コネクタ 94"/>
        <xdr:cNvCxnSpPr/>
      </xdr:nvCxnSpPr>
      <xdr:spPr>
        <a:xfrm>
          <a:off x="2908300" y="1052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96" name="楕円 95"/>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63681</xdr:rowOff>
    </xdr:to>
    <xdr:cxnSp macro="">
      <xdr:nvCxnSpPr>
        <xdr:cNvPr id="97" name="直線コネクタ 96"/>
        <xdr:cNvCxnSpPr/>
      </xdr:nvCxnSpPr>
      <xdr:spPr>
        <a:xfrm>
          <a:off x="2019300" y="104960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9"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0" name="n_3aveValue【体育館・プー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1"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02" name="n_1mainValue【体育館・プー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103" name="n_2mainValue【体育館・プー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104883</xdr:rowOff>
    </xdr:from>
    <xdr:ext cx="405111" cy="259045"/>
    <xdr:sp macro="" textlink="">
      <xdr:nvSpPr>
        <xdr:cNvPr id="104" name="n_3mainValue【体育館・プール】&#10;有形固定資産減価償却率"/>
        <xdr:cNvSpPr txBox="1"/>
      </xdr:nvSpPr>
      <xdr:spPr>
        <a:xfrm>
          <a:off x="1816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6" name="直線コネクタ 125"/>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7"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8" name="直線コネクタ 127"/>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9"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0" name="直線コネクタ 129"/>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1"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2" name="フローチャート: 判断 131"/>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3" name="フローチャート: 判断 132"/>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4" name="フローチャート: 判断 133"/>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5" name="フローチャート: 判断 134"/>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6" name="フローチャート: 判断 135"/>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11654</xdr:rowOff>
    </xdr:from>
    <xdr:to>
      <xdr:col>55</xdr:col>
      <xdr:colOff>50800</xdr:colOff>
      <xdr:row>63</xdr:row>
      <xdr:rowOff>113254</xdr:rowOff>
    </xdr:to>
    <xdr:sp macro="" textlink="">
      <xdr:nvSpPr>
        <xdr:cNvPr id="142" name="楕円 141"/>
        <xdr:cNvSpPr/>
      </xdr:nvSpPr>
      <xdr:spPr>
        <a:xfrm>
          <a:off x="10426700" y="108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3" name="【体育館・プール】&#10;一人当たり面積該当値テキスト"/>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15037</xdr:rowOff>
    </xdr:from>
    <xdr:to>
      <xdr:col>50</xdr:col>
      <xdr:colOff>165100</xdr:colOff>
      <xdr:row>63</xdr:row>
      <xdr:rowOff>116637</xdr:rowOff>
    </xdr:to>
    <xdr:sp macro="" textlink="">
      <xdr:nvSpPr>
        <xdr:cNvPr id="144" name="楕円 143"/>
        <xdr:cNvSpPr/>
      </xdr:nvSpPr>
      <xdr:spPr>
        <a:xfrm>
          <a:off x="9588500" y="108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62454</xdr:rowOff>
    </xdr:from>
    <xdr:to>
      <xdr:col>55</xdr:col>
      <xdr:colOff>0</xdr:colOff>
      <xdr:row>63</xdr:row>
      <xdr:rowOff>65837</xdr:rowOff>
    </xdr:to>
    <xdr:cxnSp macro="">
      <xdr:nvCxnSpPr>
        <xdr:cNvPr id="145" name="直線コネクタ 144"/>
        <xdr:cNvCxnSpPr/>
      </xdr:nvCxnSpPr>
      <xdr:spPr>
        <a:xfrm flipV="1">
          <a:off x="9639300" y="10863804"/>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18328</xdr:rowOff>
    </xdr:from>
    <xdr:to>
      <xdr:col>46</xdr:col>
      <xdr:colOff>38100</xdr:colOff>
      <xdr:row>63</xdr:row>
      <xdr:rowOff>119928</xdr:rowOff>
    </xdr:to>
    <xdr:sp macro="" textlink="">
      <xdr:nvSpPr>
        <xdr:cNvPr id="146" name="楕円 145"/>
        <xdr:cNvSpPr/>
      </xdr:nvSpPr>
      <xdr:spPr>
        <a:xfrm>
          <a:off x="8699500" y="10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65837</xdr:rowOff>
    </xdr:from>
    <xdr:to>
      <xdr:col>50</xdr:col>
      <xdr:colOff>114300</xdr:colOff>
      <xdr:row>63</xdr:row>
      <xdr:rowOff>69128</xdr:rowOff>
    </xdr:to>
    <xdr:cxnSp macro="">
      <xdr:nvCxnSpPr>
        <xdr:cNvPr id="147" name="直線コネクタ 146"/>
        <xdr:cNvCxnSpPr/>
      </xdr:nvCxnSpPr>
      <xdr:spPr>
        <a:xfrm flipV="1">
          <a:off x="8750300" y="10867187"/>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20797</xdr:rowOff>
    </xdr:from>
    <xdr:to>
      <xdr:col>41</xdr:col>
      <xdr:colOff>101600</xdr:colOff>
      <xdr:row>63</xdr:row>
      <xdr:rowOff>122397</xdr:rowOff>
    </xdr:to>
    <xdr:sp macro="" textlink="">
      <xdr:nvSpPr>
        <xdr:cNvPr id="148" name="楕円 147"/>
        <xdr:cNvSpPr/>
      </xdr:nvSpPr>
      <xdr:spPr>
        <a:xfrm>
          <a:off x="7810500" y="108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69128</xdr:rowOff>
    </xdr:from>
    <xdr:to>
      <xdr:col>45</xdr:col>
      <xdr:colOff>177800</xdr:colOff>
      <xdr:row>63</xdr:row>
      <xdr:rowOff>71597</xdr:rowOff>
    </xdr:to>
    <xdr:cxnSp macro="">
      <xdr:nvCxnSpPr>
        <xdr:cNvPr id="149" name="直線コネクタ 148"/>
        <xdr:cNvCxnSpPr/>
      </xdr:nvCxnSpPr>
      <xdr:spPr>
        <a:xfrm flipV="1">
          <a:off x="7861300" y="10870478"/>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0" name="n_1aveValue【体育館・プール】&#10;一人当たり面積"/>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1" name="n_2aveValue【体育館・プール】&#10;一人当たり面積"/>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2" name="n_3ave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3" name="n_4aveValue【体育館・プール】&#10;一人当たり面積"/>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107764</xdr:rowOff>
    </xdr:from>
    <xdr:ext cx="469744" cy="259045"/>
    <xdr:sp macro="" textlink="">
      <xdr:nvSpPr>
        <xdr:cNvPr id="154" name="n_1mainValue【体育館・プール】&#10;一人当たり面積"/>
        <xdr:cNvSpPr txBox="1"/>
      </xdr:nvSpPr>
      <xdr:spPr>
        <a:xfrm>
          <a:off x="9391727" y="1090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111055</xdr:rowOff>
    </xdr:from>
    <xdr:ext cx="469744" cy="259045"/>
    <xdr:sp macro="" textlink="">
      <xdr:nvSpPr>
        <xdr:cNvPr id="155" name="n_2mainValue【体育館・プール】&#10;一人当たり面積"/>
        <xdr:cNvSpPr txBox="1"/>
      </xdr:nvSpPr>
      <xdr:spPr>
        <a:xfrm>
          <a:off x="8515427" y="109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138924</xdr:rowOff>
    </xdr:from>
    <xdr:ext cx="469744" cy="259045"/>
    <xdr:sp macro="" textlink="">
      <xdr:nvSpPr>
        <xdr:cNvPr id="156" name="n_3mainValue【体育館・プール】&#10;一人当たり面積"/>
        <xdr:cNvSpPr txBox="1"/>
      </xdr:nvSpPr>
      <xdr:spPr>
        <a:xfrm>
          <a:off x="7626427" y="105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2" name="正方形/長方形 17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3" name="正方形/長方形 1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4" name="正方形/長方形 1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5" name="正方形/長方形 1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6" name="正方形/長方形 1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7" name="正方形/長方形 1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8" name="正方形/長方形 1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9" name="正方形/長方形 1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0" name="正方形/長方形 1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1" name="テキスト ボックス 1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2" name="直線コネクタ 1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3" name="テキスト ボックス 1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4" name="直線コネクタ 1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5" name="テキスト ボックス 1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6" name="直線コネクタ 1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7" name="テキスト ボックス 1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8" name="直線コネクタ 1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9" name="テキスト ボックス 1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0" name="直線コネクタ 1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1" name="テキスト ボックス 1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2" name="直線コネクタ 1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3" name="テキスト ボックス 1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4" name="直線コネクタ 1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5" name="テキスト ボックス 1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98" name="直線コネクタ 197"/>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0" name="直線コネクタ 1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201"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202" name="直線コネクタ 201"/>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203" name="【市民会館】&#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204" name="フローチャート: 判断 203"/>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205" name="フローチャート: 判断 204"/>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206" name="フローチャート: 判断 205"/>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207" name="フローチャート: 判断 206"/>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208" name="フローチャート: 判断 207"/>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17236</xdr:rowOff>
    </xdr:from>
    <xdr:to>
      <xdr:col>24</xdr:col>
      <xdr:colOff>114300</xdr:colOff>
      <xdr:row>106</xdr:row>
      <xdr:rowOff>118836</xdr:rowOff>
    </xdr:to>
    <xdr:sp macro="" textlink="">
      <xdr:nvSpPr>
        <xdr:cNvPr id="214" name="楕円 213"/>
        <xdr:cNvSpPr/>
      </xdr:nvSpPr>
      <xdr:spPr>
        <a:xfrm>
          <a:off x="4584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167113</xdr:rowOff>
    </xdr:from>
    <xdr:ext cx="405111" cy="259045"/>
    <xdr:sp macro="" textlink="">
      <xdr:nvSpPr>
        <xdr:cNvPr id="215" name="【市民会館】&#10;有形固定資産減価償却率該当値テキスト"/>
        <xdr:cNvSpPr txBox="1"/>
      </xdr:nvSpPr>
      <xdr:spPr>
        <a:xfrm>
          <a:off x="4673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216" name="楕円 215"/>
        <xdr:cNvSpPr/>
      </xdr:nvSpPr>
      <xdr:spPr>
        <a:xfrm>
          <a:off x="3746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63137</xdr:rowOff>
    </xdr:from>
    <xdr:to>
      <xdr:col>24</xdr:col>
      <xdr:colOff>63500</xdr:colOff>
      <xdr:row>106</xdr:row>
      <xdr:rowOff>68036</xdr:rowOff>
    </xdr:to>
    <xdr:cxnSp macro="">
      <xdr:nvCxnSpPr>
        <xdr:cNvPr id="217" name="直線コネクタ 216"/>
        <xdr:cNvCxnSpPr/>
      </xdr:nvCxnSpPr>
      <xdr:spPr>
        <a:xfrm>
          <a:off x="3797300" y="182368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218" name="楕円 217"/>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63137</xdr:rowOff>
    </xdr:to>
    <xdr:cxnSp macro="">
      <xdr:nvCxnSpPr>
        <xdr:cNvPr id="219" name="直線コネクタ 218"/>
        <xdr:cNvCxnSpPr/>
      </xdr:nvCxnSpPr>
      <xdr:spPr>
        <a:xfrm>
          <a:off x="2908300" y="1821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220" name="楕円 219"/>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43543</xdr:rowOff>
    </xdr:to>
    <xdr:cxnSp macro="">
      <xdr:nvCxnSpPr>
        <xdr:cNvPr id="221" name="直線コネクタ 220"/>
        <xdr:cNvCxnSpPr/>
      </xdr:nvCxnSpPr>
      <xdr:spPr>
        <a:xfrm>
          <a:off x="2019300" y="18204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22" name="n_1ave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223" name="n_2ave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224" name="n_3ave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225" name="n_4aveValue【市民会館】&#10;有形固定資産減価償却率"/>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226" name="n_1mainValue【市民会館】&#10;有形固定資産減価償却率"/>
        <xdr:cNvSpPr txBox="1"/>
      </xdr:nvSpPr>
      <xdr:spPr>
        <a:xfrm>
          <a:off x="3582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227" name="n_2mainValue【市民会館】&#10;有形固定資産減価償却率"/>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228"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9" name="直線コネクタ 2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0" name="テキスト ボックス 2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1" name="直線コネクタ 2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2" name="テキスト ボックス 2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3" name="直線コネクタ 2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4" name="テキスト ボックス 2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5" name="直線コネクタ 2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6" name="テキスト ボックス 2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7" name="直線コネクタ 2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8" name="テキスト ボックス 2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52" name="直線コネクタ 251"/>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53"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54" name="直線コネクタ 253"/>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55"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56" name="直線コネクタ 255"/>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57" name="【市民会館】&#10;一人当たり面積平均値テキスト"/>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58" name="フローチャート: 判断 257"/>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259" name="フローチャート: 判断 258"/>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260" name="フローチャート: 判断 259"/>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261" name="フローチャート: 判断 260"/>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62" name="フローチャート: 判断 261"/>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37592</xdr:rowOff>
    </xdr:from>
    <xdr:to>
      <xdr:col>55</xdr:col>
      <xdr:colOff>50800</xdr:colOff>
      <xdr:row>106</xdr:row>
      <xdr:rowOff>139192</xdr:rowOff>
    </xdr:to>
    <xdr:sp macro="" textlink="">
      <xdr:nvSpPr>
        <xdr:cNvPr id="268" name="楕円 267"/>
        <xdr:cNvSpPr/>
      </xdr:nvSpPr>
      <xdr:spPr>
        <a:xfrm>
          <a:off x="10426700" y="182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60469</xdr:rowOff>
    </xdr:from>
    <xdr:ext cx="469744" cy="259045"/>
    <xdr:sp macro="" textlink="">
      <xdr:nvSpPr>
        <xdr:cNvPr id="269" name="【市民会館】&#10;一人当たり面積該当値テキスト"/>
        <xdr:cNvSpPr txBox="1"/>
      </xdr:nvSpPr>
      <xdr:spPr>
        <a:xfrm>
          <a:off x="10515600"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270" name="楕円 269"/>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88392</xdr:rowOff>
    </xdr:from>
    <xdr:to>
      <xdr:col>55</xdr:col>
      <xdr:colOff>0</xdr:colOff>
      <xdr:row>106</xdr:row>
      <xdr:rowOff>99061</xdr:rowOff>
    </xdr:to>
    <xdr:cxnSp macro="">
      <xdr:nvCxnSpPr>
        <xdr:cNvPr id="271" name="直線コネクタ 270"/>
        <xdr:cNvCxnSpPr/>
      </xdr:nvCxnSpPr>
      <xdr:spPr>
        <a:xfrm flipV="1">
          <a:off x="9639300" y="18262092"/>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60833</xdr:rowOff>
    </xdr:from>
    <xdr:to>
      <xdr:col>46</xdr:col>
      <xdr:colOff>38100</xdr:colOff>
      <xdr:row>106</xdr:row>
      <xdr:rowOff>162433</xdr:rowOff>
    </xdr:to>
    <xdr:sp macro="" textlink="">
      <xdr:nvSpPr>
        <xdr:cNvPr id="272" name="楕円 271"/>
        <xdr:cNvSpPr/>
      </xdr:nvSpPr>
      <xdr:spPr>
        <a:xfrm>
          <a:off x="8699500" y="18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111633</xdr:rowOff>
    </xdr:to>
    <xdr:cxnSp macro="">
      <xdr:nvCxnSpPr>
        <xdr:cNvPr id="273" name="直線コネクタ 272"/>
        <xdr:cNvCxnSpPr/>
      </xdr:nvCxnSpPr>
      <xdr:spPr>
        <a:xfrm flipV="1">
          <a:off x="8750300" y="1827276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69977</xdr:rowOff>
    </xdr:from>
    <xdr:to>
      <xdr:col>41</xdr:col>
      <xdr:colOff>101600</xdr:colOff>
      <xdr:row>107</xdr:row>
      <xdr:rowOff>127</xdr:rowOff>
    </xdr:to>
    <xdr:sp macro="" textlink="">
      <xdr:nvSpPr>
        <xdr:cNvPr id="274" name="楕円 273"/>
        <xdr:cNvSpPr/>
      </xdr:nvSpPr>
      <xdr:spPr>
        <a:xfrm>
          <a:off x="7810500" y="182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111633</xdr:rowOff>
    </xdr:from>
    <xdr:to>
      <xdr:col>45</xdr:col>
      <xdr:colOff>177800</xdr:colOff>
      <xdr:row>106</xdr:row>
      <xdr:rowOff>120777</xdr:rowOff>
    </xdr:to>
    <xdr:cxnSp macro="">
      <xdr:nvCxnSpPr>
        <xdr:cNvPr id="275" name="直線コネクタ 274"/>
        <xdr:cNvCxnSpPr/>
      </xdr:nvCxnSpPr>
      <xdr:spPr>
        <a:xfrm flipV="1">
          <a:off x="7861300" y="182853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276" name="n_1aveValue【市民会館】&#10;一人当たり面積"/>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277" name="n_2aveValue【市民会館】&#10;一人当たり面積"/>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278" name="n_3aveValue【市民会館】&#10;一人当たり面積"/>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279" name="n_4aveValue【市民会館】&#10;一人当たり面積"/>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166388</xdr:rowOff>
    </xdr:from>
    <xdr:ext cx="469744" cy="259045"/>
    <xdr:sp macro="" textlink="">
      <xdr:nvSpPr>
        <xdr:cNvPr id="280" name="n_1mainValue【市民会館】&#10;一人当たり面積"/>
        <xdr:cNvSpPr txBox="1"/>
      </xdr:nvSpPr>
      <xdr:spPr>
        <a:xfrm>
          <a:off x="9391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7510</xdr:rowOff>
    </xdr:from>
    <xdr:ext cx="469744" cy="259045"/>
    <xdr:sp macro="" textlink="">
      <xdr:nvSpPr>
        <xdr:cNvPr id="281" name="n_2mainValue【市民会館】&#10;一人当たり面積"/>
        <xdr:cNvSpPr txBox="1"/>
      </xdr:nvSpPr>
      <xdr:spPr>
        <a:xfrm>
          <a:off x="8515427"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16654</xdr:rowOff>
    </xdr:from>
    <xdr:ext cx="469744" cy="259045"/>
    <xdr:sp macro="" textlink="">
      <xdr:nvSpPr>
        <xdr:cNvPr id="282" name="n_3mainValue【市民会館】&#10;一人当たり面積"/>
        <xdr:cNvSpPr txBox="1"/>
      </xdr:nvSpPr>
      <xdr:spPr>
        <a:xfrm>
          <a:off x="7626427" y="180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5" name="テキスト ボックス 3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6" name="直線コネクタ 3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27" name="テキスト ボックス 3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8" name="直線コネクタ 3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9" name="テキスト ボックス 3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0" name="直線コネクタ 3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1" name="テキスト ボックス 3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2" name="直線コネクタ 3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33" name="テキスト ボックス 3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4" name="直線コネクタ 3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35" name="テキスト ボックス 33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38" name="直線コネクタ 33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3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40" name="直線コネクタ 33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4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42" name="直線コネクタ 34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343"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44" name="フローチャート: 判断 343"/>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45" name="フローチャート: 判断 344"/>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46" name="フローチャート: 判断 345"/>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47" name="フローチャート: 判断 346"/>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48" name="フローチャート: 判断 347"/>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354" name="楕円 353"/>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355" name="【消防施設】&#10;有形固定資産減価償却率該当値テキスト"/>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xdr:rowOff>
    </xdr:from>
    <xdr:to>
      <xdr:col>81</xdr:col>
      <xdr:colOff>101600</xdr:colOff>
      <xdr:row>80</xdr:row>
      <xdr:rowOff>107950</xdr:rowOff>
    </xdr:to>
    <xdr:sp macro="" textlink="">
      <xdr:nvSpPr>
        <xdr:cNvPr id="356" name="楕円 355"/>
        <xdr:cNvSpPr/>
      </xdr:nvSpPr>
      <xdr:spPr>
        <a:xfrm>
          <a:off x="15430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81280</xdr:rowOff>
    </xdr:to>
    <xdr:cxnSp macro="">
      <xdr:nvCxnSpPr>
        <xdr:cNvPr id="357" name="直線コネクタ 356"/>
        <xdr:cNvCxnSpPr/>
      </xdr:nvCxnSpPr>
      <xdr:spPr>
        <a:xfrm>
          <a:off x="15481300" y="137731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358" name="楕円 357"/>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57150</xdr:rowOff>
    </xdr:to>
    <xdr:cxnSp macro="">
      <xdr:nvCxnSpPr>
        <xdr:cNvPr id="359" name="直線コネクタ 358"/>
        <xdr:cNvCxnSpPr/>
      </xdr:nvCxnSpPr>
      <xdr:spPr>
        <a:xfrm>
          <a:off x="14592300" y="13769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156211</xdr:rowOff>
    </xdr:from>
    <xdr:to>
      <xdr:col>72</xdr:col>
      <xdr:colOff>38100</xdr:colOff>
      <xdr:row>80</xdr:row>
      <xdr:rowOff>86361</xdr:rowOff>
    </xdr:to>
    <xdr:sp macro="" textlink="">
      <xdr:nvSpPr>
        <xdr:cNvPr id="360" name="楕円 359"/>
        <xdr:cNvSpPr/>
      </xdr:nvSpPr>
      <xdr:spPr>
        <a:xfrm>
          <a:off x="136525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35561</xdr:rowOff>
    </xdr:from>
    <xdr:to>
      <xdr:col>76</xdr:col>
      <xdr:colOff>114300</xdr:colOff>
      <xdr:row>80</xdr:row>
      <xdr:rowOff>53339</xdr:rowOff>
    </xdr:to>
    <xdr:cxnSp macro="">
      <xdr:nvCxnSpPr>
        <xdr:cNvPr id="361" name="直線コネクタ 360"/>
        <xdr:cNvCxnSpPr/>
      </xdr:nvCxnSpPr>
      <xdr:spPr>
        <a:xfrm>
          <a:off x="13703300" y="137515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362"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363"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364"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65" name="n_4aveValue【消防施設】&#10;有形固定資産減価償却率"/>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124477</xdr:rowOff>
    </xdr:from>
    <xdr:ext cx="405111" cy="259045"/>
    <xdr:sp macro="" textlink="">
      <xdr:nvSpPr>
        <xdr:cNvPr id="366" name="n_1mainValue【消防施設】&#10;有形固定資産減価償却率"/>
        <xdr:cNvSpPr txBox="1"/>
      </xdr:nvSpPr>
      <xdr:spPr>
        <a:xfrm>
          <a:off x="15266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367" name="n_2mainValue【消防施設】&#10;有形固定資産減価償却率"/>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102888</xdr:rowOff>
    </xdr:from>
    <xdr:ext cx="405111" cy="259045"/>
    <xdr:sp macro="" textlink="">
      <xdr:nvSpPr>
        <xdr:cNvPr id="368" name="n_3mainValue【消防施設】&#10;有形固定資産減価償却率"/>
        <xdr:cNvSpPr txBox="1"/>
      </xdr:nvSpPr>
      <xdr:spPr>
        <a:xfrm>
          <a:off x="13500744"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9" name="正方形/長方形 3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0" name="正方形/長方形 3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1" name="正方形/長方形 3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2" name="正方形/長方形 3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3" name="正方形/長方形 3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4" name="正方形/長方形 3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5" name="正方形/長方形 3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6" name="正方形/長方形 3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7" name="テキスト ボックス 3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8" name="直線コネクタ 3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9" name="直線コネクタ 3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0" name="テキスト ボックス 3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1" name="直線コネクタ 3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2" name="テキスト ボックス 3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3" name="直線コネクタ 3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4" name="テキスト ボックス 3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5" name="直線コネクタ 3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6" name="テキスト ボックス 3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7" name="直線コネクタ 3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8" name="テキスト ボックス 3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9" name="直線コネクタ 3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0" name="テキスト ボックス 3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392" name="直線コネクタ 391"/>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393"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394" name="直線コネクタ 393"/>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395"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396" name="直線コネクタ 395"/>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397" name="【消防施設】&#10;一人当たり面積平均値テキスト"/>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398" name="フローチャート: 判断 397"/>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399" name="フローチャート: 判断 398"/>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00" name="フローチャート: 判断 399"/>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01" name="フローチャート: 判断 400"/>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02" name="フローチャート: 判断 401"/>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3" name="テキスト ボックス 4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4" name="テキスト ボックス 4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5" name="テキスト ボックス 4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6" name="テキスト ボックス 4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7" name="テキスト ボックス 4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8637</xdr:rowOff>
    </xdr:from>
    <xdr:to>
      <xdr:col>116</xdr:col>
      <xdr:colOff>114300</xdr:colOff>
      <xdr:row>85</xdr:row>
      <xdr:rowOff>110237</xdr:rowOff>
    </xdr:to>
    <xdr:sp macro="" textlink="">
      <xdr:nvSpPr>
        <xdr:cNvPr id="408" name="楕円 407"/>
        <xdr:cNvSpPr/>
      </xdr:nvSpPr>
      <xdr:spPr>
        <a:xfrm>
          <a:off x="221107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31514</xdr:rowOff>
    </xdr:from>
    <xdr:ext cx="469744" cy="259045"/>
    <xdr:sp macro="" textlink="">
      <xdr:nvSpPr>
        <xdr:cNvPr id="409" name="【消防施設】&#10;一人当たり面積該当値テキスト"/>
        <xdr:cNvSpPr txBox="1"/>
      </xdr:nvSpPr>
      <xdr:spPr>
        <a:xfrm>
          <a:off x="22199600" y="14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xdr:rowOff>
    </xdr:from>
    <xdr:to>
      <xdr:col>112</xdr:col>
      <xdr:colOff>38100</xdr:colOff>
      <xdr:row>85</xdr:row>
      <xdr:rowOff>115951</xdr:rowOff>
    </xdr:to>
    <xdr:sp macro="" textlink="">
      <xdr:nvSpPr>
        <xdr:cNvPr id="410" name="楕円 409"/>
        <xdr:cNvSpPr/>
      </xdr:nvSpPr>
      <xdr:spPr>
        <a:xfrm>
          <a:off x="21272500" y="145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59437</xdr:rowOff>
    </xdr:from>
    <xdr:to>
      <xdr:col>116</xdr:col>
      <xdr:colOff>63500</xdr:colOff>
      <xdr:row>85</xdr:row>
      <xdr:rowOff>65151</xdr:rowOff>
    </xdr:to>
    <xdr:cxnSp macro="">
      <xdr:nvCxnSpPr>
        <xdr:cNvPr id="411" name="直線コネクタ 410"/>
        <xdr:cNvCxnSpPr/>
      </xdr:nvCxnSpPr>
      <xdr:spPr>
        <a:xfrm flipV="1">
          <a:off x="21323300" y="1463268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412" name="楕円 41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65151</xdr:rowOff>
    </xdr:from>
    <xdr:to>
      <xdr:col>111</xdr:col>
      <xdr:colOff>177800</xdr:colOff>
      <xdr:row>85</xdr:row>
      <xdr:rowOff>72389</xdr:rowOff>
    </xdr:to>
    <xdr:cxnSp macro="">
      <xdr:nvCxnSpPr>
        <xdr:cNvPr id="413" name="直線コネクタ 412"/>
        <xdr:cNvCxnSpPr/>
      </xdr:nvCxnSpPr>
      <xdr:spPr>
        <a:xfrm flipV="1">
          <a:off x="20434300" y="1463840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26543</xdr:rowOff>
    </xdr:from>
    <xdr:to>
      <xdr:col>102</xdr:col>
      <xdr:colOff>165100</xdr:colOff>
      <xdr:row>85</xdr:row>
      <xdr:rowOff>128143</xdr:rowOff>
    </xdr:to>
    <xdr:sp macro="" textlink="">
      <xdr:nvSpPr>
        <xdr:cNvPr id="414" name="楕円 413"/>
        <xdr:cNvSpPr/>
      </xdr:nvSpPr>
      <xdr:spPr>
        <a:xfrm>
          <a:off x="194945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77343</xdr:rowOff>
    </xdr:to>
    <xdr:cxnSp macro="">
      <xdr:nvCxnSpPr>
        <xdr:cNvPr id="415" name="直線コネクタ 414"/>
        <xdr:cNvCxnSpPr/>
      </xdr:nvCxnSpPr>
      <xdr:spPr>
        <a:xfrm flipV="1">
          <a:off x="19545300" y="14645639"/>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416" name="n_1aveValue【消防施設】&#10;一人当たり面積"/>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417" name="n_2ave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418" name="n_3aveValue【消防施設】&#10;一人当たり面積"/>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419" name="n_4ave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132478</xdr:rowOff>
    </xdr:from>
    <xdr:ext cx="469744" cy="259045"/>
    <xdr:sp macro="" textlink="">
      <xdr:nvSpPr>
        <xdr:cNvPr id="420" name="n_1mainValue【消防施設】&#10;一人当たり面積"/>
        <xdr:cNvSpPr txBox="1"/>
      </xdr:nvSpPr>
      <xdr:spPr>
        <a:xfrm>
          <a:off x="21075727" y="1436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421" name="n_2mainValue【消防施設】&#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144670</xdr:rowOff>
    </xdr:from>
    <xdr:ext cx="469744" cy="259045"/>
    <xdr:sp macro="" textlink="">
      <xdr:nvSpPr>
        <xdr:cNvPr id="422" name="n_3mainValue【消防施設】&#10;一人当たり面積"/>
        <xdr:cNvSpPr txBox="1"/>
      </xdr:nvSpPr>
      <xdr:spPr>
        <a:xfrm>
          <a:off x="19310427" y="143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3" name="正方形/長方形 4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4" name="正方形/長方形 4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5" name="正方形/長方形 4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6" name="正方形/長方形 4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7" name="正方形/長方形 4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8" name="正方形/長方形 4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9" name="正方形/長方形 4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3" name="テキスト ボックス 4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4" name="直線コネクタ 4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5" name="テキスト ボックス 4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6" name="直線コネクタ 4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7" name="テキスト ボックス 4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8" name="直線コネクタ 4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9" name="テキスト ボックス 4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0" name="直線コネクタ 4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1" name="テキスト ボックス 4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2" name="直線コネクタ 4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3" name="テキスト ボックス 4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4" name="直線コネクタ 4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5" name="テキスト ボックス 4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48" name="直線コネクタ 447"/>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0" name="直線コネクタ 44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5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52" name="直線コネクタ 45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53"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54" name="フローチャート: 判断 453"/>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55" name="フローチャート: 判断 454"/>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56" name="フローチャート: 判断 455"/>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57" name="フローチャート: 判断 456"/>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58" name="フローチャート: 判断 457"/>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464" name="楕円 463"/>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465" name="【庁舎】&#10;有形固定資産減価償却率該当値テキスト"/>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466" name="楕円 465"/>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77832</xdr:rowOff>
    </xdr:to>
    <xdr:cxnSp macro="">
      <xdr:nvCxnSpPr>
        <xdr:cNvPr id="467" name="直線コネクタ 466"/>
        <xdr:cNvCxnSpPr/>
      </xdr:nvCxnSpPr>
      <xdr:spPr>
        <a:xfrm flipV="1">
          <a:off x="15481300" y="183935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160927</xdr:rowOff>
    </xdr:from>
    <xdr:to>
      <xdr:col>76</xdr:col>
      <xdr:colOff>165100</xdr:colOff>
      <xdr:row>107</xdr:row>
      <xdr:rowOff>91077</xdr:rowOff>
    </xdr:to>
    <xdr:sp macro="" textlink="">
      <xdr:nvSpPr>
        <xdr:cNvPr id="468" name="楕円 467"/>
        <xdr:cNvSpPr/>
      </xdr:nvSpPr>
      <xdr:spPr>
        <a:xfrm>
          <a:off x="14541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40277</xdr:rowOff>
    </xdr:from>
    <xdr:to>
      <xdr:col>81</xdr:col>
      <xdr:colOff>50800</xdr:colOff>
      <xdr:row>107</xdr:row>
      <xdr:rowOff>77832</xdr:rowOff>
    </xdr:to>
    <xdr:cxnSp macro="">
      <xdr:nvCxnSpPr>
        <xdr:cNvPr id="469" name="直線コネクタ 468"/>
        <xdr:cNvCxnSpPr/>
      </xdr:nvCxnSpPr>
      <xdr:spPr>
        <a:xfrm>
          <a:off x="14592300" y="1838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470" name="楕円 469"/>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40277</xdr:rowOff>
    </xdr:to>
    <xdr:cxnSp macro="">
      <xdr:nvCxnSpPr>
        <xdr:cNvPr id="471" name="直線コネクタ 470"/>
        <xdr:cNvCxnSpPr/>
      </xdr:nvCxnSpPr>
      <xdr:spPr>
        <a:xfrm>
          <a:off x="13703300" y="183495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72"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73"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74"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75"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476" name="n_1mainValue【庁舎】&#10;有形固定資産減価償却率"/>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82204</xdr:rowOff>
    </xdr:from>
    <xdr:ext cx="405111" cy="259045"/>
    <xdr:sp macro="" textlink="">
      <xdr:nvSpPr>
        <xdr:cNvPr id="477" name="n_2mainValue【庁舎】&#10;有形固定資産減価償却率"/>
        <xdr:cNvSpPr txBox="1"/>
      </xdr:nvSpPr>
      <xdr:spPr>
        <a:xfrm>
          <a:off x="14389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478" name="n_3mainValue【庁舎】&#10;有形固定資産減価償却率"/>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9" name="正方形/長方形 4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6" name="正方形/長方形 4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9" name="直線コネクタ 4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0" name="テキスト ボックス 4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1" name="直線コネクタ 4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2" name="テキスト ボックス 4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3" name="直線コネクタ 4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4" name="テキスト ボックス 4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5" name="直線コネクタ 4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6" name="テキスト ボックス 4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7" name="直線コネクタ 4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98" name="テキスト ボックス 49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0" name="テキスト ボックス 49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02" name="直線コネクタ 501"/>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03"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04" name="直線コネクタ 503"/>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05"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06" name="直線コネクタ 505"/>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507"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08" name="フローチャート: 判断 507"/>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09" name="フローチャート: 判断 508"/>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10" name="フローチャート: 判断 509"/>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11" name="フローチャート: 判断 510"/>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12" name="フローチャート: 判断 511"/>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518" name="楕円 517"/>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519" name="【庁舎】&#10;一人当たり面積該当値テキスト"/>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152273</xdr:rowOff>
    </xdr:from>
    <xdr:to>
      <xdr:col>112</xdr:col>
      <xdr:colOff>38100</xdr:colOff>
      <xdr:row>108</xdr:row>
      <xdr:rowOff>82423</xdr:rowOff>
    </xdr:to>
    <xdr:sp macro="" textlink="">
      <xdr:nvSpPr>
        <xdr:cNvPr id="520" name="楕円 519"/>
        <xdr:cNvSpPr/>
      </xdr:nvSpPr>
      <xdr:spPr>
        <a:xfrm>
          <a:off x="212725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31623</xdr:rowOff>
    </xdr:from>
    <xdr:to>
      <xdr:col>116</xdr:col>
      <xdr:colOff>63500</xdr:colOff>
      <xdr:row>108</xdr:row>
      <xdr:rowOff>49530</xdr:rowOff>
    </xdr:to>
    <xdr:cxnSp macro="">
      <xdr:nvCxnSpPr>
        <xdr:cNvPr id="521" name="直線コネクタ 520"/>
        <xdr:cNvCxnSpPr/>
      </xdr:nvCxnSpPr>
      <xdr:spPr>
        <a:xfrm>
          <a:off x="21323300" y="1854822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156083</xdr:rowOff>
    </xdr:from>
    <xdr:to>
      <xdr:col>107</xdr:col>
      <xdr:colOff>101600</xdr:colOff>
      <xdr:row>108</xdr:row>
      <xdr:rowOff>86233</xdr:rowOff>
    </xdr:to>
    <xdr:sp macro="" textlink="">
      <xdr:nvSpPr>
        <xdr:cNvPr id="522" name="楕円 521"/>
        <xdr:cNvSpPr/>
      </xdr:nvSpPr>
      <xdr:spPr>
        <a:xfrm>
          <a:off x="20383500" y="185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31623</xdr:rowOff>
    </xdr:from>
    <xdr:to>
      <xdr:col>111</xdr:col>
      <xdr:colOff>177800</xdr:colOff>
      <xdr:row>108</xdr:row>
      <xdr:rowOff>35433</xdr:rowOff>
    </xdr:to>
    <xdr:cxnSp macro="">
      <xdr:nvCxnSpPr>
        <xdr:cNvPr id="523" name="直線コネクタ 522"/>
        <xdr:cNvCxnSpPr/>
      </xdr:nvCxnSpPr>
      <xdr:spPr>
        <a:xfrm flipV="1">
          <a:off x="20434300" y="185482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158877</xdr:rowOff>
    </xdr:from>
    <xdr:to>
      <xdr:col>102</xdr:col>
      <xdr:colOff>165100</xdr:colOff>
      <xdr:row>108</xdr:row>
      <xdr:rowOff>89027</xdr:rowOff>
    </xdr:to>
    <xdr:sp macro="" textlink="">
      <xdr:nvSpPr>
        <xdr:cNvPr id="524" name="楕円 523"/>
        <xdr:cNvSpPr/>
      </xdr:nvSpPr>
      <xdr:spPr>
        <a:xfrm>
          <a:off x="19494500" y="185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35433</xdr:rowOff>
    </xdr:from>
    <xdr:to>
      <xdr:col>107</xdr:col>
      <xdr:colOff>50800</xdr:colOff>
      <xdr:row>108</xdr:row>
      <xdr:rowOff>38227</xdr:rowOff>
    </xdr:to>
    <xdr:cxnSp macro="">
      <xdr:nvCxnSpPr>
        <xdr:cNvPr id="525" name="直線コネクタ 524"/>
        <xdr:cNvCxnSpPr/>
      </xdr:nvCxnSpPr>
      <xdr:spPr>
        <a:xfrm flipV="1">
          <a:off x="19545300" y="1855203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26" name="n_1aveValue【庁舎】&#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527" name="n_2aveValue【庁舎】&#10;一人当たり面積"/>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528" name="n_3aveValue【庁舎】&#10;一人当たり面積"/>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529"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98950</xdr:rowOff>
    </xdr:from>
    <xdr:ext cx="469744" cy="259045"/>
    <xdr:sp macro="" textlink="">
      <xdr:nvSpPr>
        <xdr:cNvPr id="530" name="n_1mainValue【庁舎】&#10;一人当たり面積"/>
        <xdr:cNvSpPr txBox="1"/>
      </xdr:nvSpPr>
      <xdr:spPr>
        <a:xfrm>
          <a:off x="21075727" y="182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77360</xdr:rowOff>
    </xdr:from>
    <xdr:ext cx="469744" cy="259045"/>
    <xdr:sp macro="" textlink="">
      <xdr:nvSpPr>
        <xdr:cNvPr id="531" name="n_2mainValue【庁舎】&#10;一人当たり面積"/>
        <xdr:cNvSpPr txBox="1"/>
      </xdr:nvSpPr>
      <xdr:spPr>
        <a:xfrm>
          <a:off x="20199427" y="18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80154</xdr:rowOff>
    </xdr:from>
    <xdr:ext cx="469744" cy="259045"/>
    <xdr:sp macro="" textlink="">
      <xdr:nvSpPr>
        <xdr:cNvPr id="532" name="n_3mainValue【庁舎】&#10;一人当たり面積"/>
        <xdr:cNvSpPr txBox="1"/>
      </xdr:nvSpPr>
      <xdr:spPr>
        <a:xfrm>
          <a:off x="19310427" y="185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全ての施設において、有形固定資産減価償却率が類似団体平均と比べて高い傾向となっている。平成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年度に更新した消防施設以外のうち、市民会館（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％）は類似団体平均と比べても高い数値となっている。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市民会館については、今後改修予定があるが、庁舎においても公共施設等総合管理計画や個別施設計画に基づき、適切な公共施設のマネジメントに努める。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6176457</v>
      </c>
      <c r="BO4" s="453"/>
      <c r="BP4" s="453"/>
      <c r="BQ4" s="453"/>
      <c r="BR4" s="453"/>
      <c r="BS4" s="453"/>
      <c r="BT4" s="453"/>
      <c r="BU4" s="454"/>
      <c r="BV4" s="452">
        <v>6290407</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4.5999999999999996</v>
      </c>
      <c r="CU4" s="593"/>
      <c r="CV4" s="593"/>
      <c r="CW4" s="593"/>
      <c r="CX4" s="593"/>
      <c r="CY4" s="593"/>
      <c r="CZ4" s="593"/>
      <c r="DA4" s="594"/>
      <c r="DB4" s="592">
        <v>6.3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5988944</v>
      </c>
      <c r="BO5" s="424"/>
      <c r="BP5" s="424"/>
      <c r="BQ5" s="424"/>
      <c r="BR5" s="424"/>
      <c r="BS5" s="424"/>
      <c r="BT5" s="424"/>
      <c r="BU5" s="425"/>
      <c r="BV5" s="423">
        <v>6076880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81.7</v>
      </c>
      <c r="CU5" s="421"/>
      <c r="CV5" s="421"/>
      <c r="CW5" s="421"/>
      <c r="CX5" s="421"/>
      <c r="CY5" s="421"/>
      <c r="CZ5" s="421"/>
      <c r="DA5" s="422"/>
      <c r="DB5" s="420">
        <v>91</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187513</v>
      </c>
      <c r="BO6" s="424"/>
      <c r="BP6" s="424"/>
      <c r="BQ6" s="424"/>
      <c r="BR6" s="424"/>
      <c r="BS6" s="424"/>
      <c r="BT6" s="424"/>
      <c r="BU6" s="425"/>
      <c r="BV6" s="423">
        <v>213527</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84.3</v>
      </c>
      <c r="CU6" s="567"/>
      <c r="CV6" s="567"/>
      <c r="CW6" s="567"/>
      <c r="CX6" s="567"/>
      <c r="CY6" s="567"/>
      <c r="CZ6" s="567"/>
      <c r="DA6" s="568"/>
      <c r="DB6" s="566">
        <v>93.9</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18063</v>
      </c>
      <c r="BO7" s="424"/>
      <c r="BP7" s="424"/>
      <c r="BQ7" s="424"/>
      <c r="BR7" s="424"/>
      <c r="BS7" s="424"/>
      <c r="BT7" s="424"/>
      <c r="BU7" s="425"/>
      <c r="BV7" s="423">
        <v>239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3682369</v>
      </c>
      <c r="CU7" s="424"/>
      <c r="CV7" s="424"/>
      <c r="CW7" s="424"/>
      <c r="CX7" s="424"/>
      <c r="CY7" s="424"/>
      <c r="CZ7" s="424"/>
      <c r="DA7" s="425"/>
      <c r="DB7" s="423">
        <v>3405018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169450</v>
      </c>
      <c r="BO8" s="424"/>
      <c r="BP8" s="424"/>
      <c r="BQ8" s="424"/>
      <c r="BR8" s="424"/>
      <c r="BS8" s="424"/>
      <c r="BT8" s="424"/>
      <c r="BU8" s="425"/>
      <c r="BV8" s="423">
        <v>213288</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0.16</v>
      </c>
      <c r="CU8" s="527"/>
      <c r="CV8" s="527"/>
      <c r="CW8" s="527"/>
      <c r="CX8" s="527"/>
      <c r="CY8" s="527"/>
      <c r="CZ8" s="527"/>
      <c r="DA8" s="528"/>
      <c r="DB8" s="526">
        <v>0.17</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3500</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102</v>
      </c>
      <c r="AV9" s="482"/>
      <c r="AW9" s="482"/>
      <c r="AX9" s="482"/>
      <c r="AY9" s="437" t="s">
        <v>115</v>
      </c>
      <c r="AZ9" s="438"/>
      <c r="BA9" s="438"/>
      <c r="BB9" s="438"/>
      <c r="BC9" s="438"/>
      <c r="BD9" s="438"/>
      <c r="BE9" s="438"/>
      <c r="BF9" s="438"/>
      <c r="BG9" s="438"/>
      <c r="BH9" s="438"/>
      <c r="BI9" s="438"/>
      <c r="BJ9" s="438"/>
      <c r="BK9" s="438"/>
      <c r="BL9" s="438"/>
      <c r="BM9" s="439"/>
      <c r="BN9" s="423">
        <v>-43838</v>
      </c>
      <c r="BO9" s="424"/>
      <c r="BP9" s="424"/>
      <c r="BQ9" s="424"/>
      <c r="BR9" s="424"/>
      <c r="BS9" s="424"/>
      <c r="BT9" s="424"/>
      <c r="BU9" s="425"/>
      <c r="BV9" s="423">
        <v>52906</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18.3</v>
      </c>
      <c r="CU9" s="421"/>
      <c r="CV9" s="421"/>
      <c r="CW9" s="421"/>
      <c r="CX9" s="421"/>
      <c r="CY9" s="421"/>
      <c r="CZ9" s="421"/>
      <c r="DA9" s="422"/>
      <c r="DB9" s="420">
        <v>19.3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4044</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70529</v>
      </c>
      <c r="BO10" s="424"/>
      <c r="BP10" s="424"/>
      <c r="BQ10" s="424"/>
      <c r="BR10" s="424"/>
      <c r="BS10" s="424"/>
      <c r="BT10" s="424"/>
      <c r="BU10" s="425"/>
      <c r="BV10" s="423">
        <v>939</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119</v>
      </c>
      <c r="AV11" s="482"/>
      <c r="AW11" s="482"/>
      <c r="AX11" s="482"/>
      <c r="AY11" s="437" t="s">
        <v>125</v>
      </c>
      <c r="AZ11" s="438"/>
      <c r="BA11" s="438"/>
      <c r="BB11" s="438"/>
      <c r="BC11" s="438"/>
      <c r="BD11" s="438"/>
      <c r="BE11" s="438"/>
      <c r="BF11" s="438"/>
      <c r="BG11" s="438"/>
      <c r="BH11" s="438"/>
      <c r="BI11" s="438"/>
      <c r="BJ11" s="438"/>
      <c r="BK11" s="438"/>
      <c r="BL11" s="438"/>
      <c r="BM11" s="439"/>
      <c r="BN11" s="423">
        <v>447</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3308</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102</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30650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3266</v>
      </c>
      <c r="S13" s="511"/>
      <c r="T13" s="511"/>
      <c r="U13" s="511"/>
      <c r="V13" s="512"/>
      <c r="W13" s="513" t="s">
        <v>139</v>
      </c>
      <c r="X13" s="409"/>
      <c r="Y13" s="409"/>
      <c r="Z13" s="409"/>
      <c r="AA13" s="409"/>
      <c r="AB13" s="410"/>
      <c r="AC13" s="376">
        <v>208</v>
      </c>
      <c r="AD13" s="377"/>
      <c r="AE13" s="377"/>
      <c r="AF13" s="377"/>
      <c r="AG13" s="378"/>
      <c r="AH13" s="376">
        <v>244</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27138</v>
      </c>
      <c r="BO13" s="424"/>
      <c r="BP13" s="424"/>
      <c r="BQ13" s="424"/>
      <c r="BR13" s="424"/>
      <c r="BS13" s="424"/>
      <c r="BT13" s="424"/>
      <c r="BU13" s="425"/>
      <c r="BV13" s="423">
        <v>23195</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11.2</v>
      </c>
      <c r="CU13" s="421"/>
      <c r="CV13" s="421"/>
      <c r="CW13" s="421"/>
      <c r="CX13" s="421"/>
      <c r="CY13" s="421"/>
      <c r="CZ13" s="421"/>
      <c r="DA13" s="422"/>
      <c r="DB13" s="420">
        <v>12.4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3398</v>
      </c>
      <c r="S14" s="511"/>
      <c r="T14" s="511"/>
      <c r="U14" s="511"/>
      <c r="V14" s="512"/>
      <c r="W14" s="514"/>
      <c r="X14" s="412"/>
      <c r="Y14" s="412"/>
      <c r="Z14" s="412"/>
      <c r="AA14" s="412"/>
      <c r="AB14" s="413"/>
      <c r="AC14" s="503">
        <v>11.7</v>
      </c>
      <c r="AD14" s="504"/>
      <c r="AE14" s="504"/>
      <c r="AF14" s="504"/>
      <c r="AG14" s="505"/>
      <c r="AH14" s="503">
        <v>11.8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75</v>
      </c>
      <c r="CU14" s="521"/>
      <c r="CV14" s="521"/>
      <c r="CW14" s="521"/>
      <c r="CX14" s="521"/>
      <c r="CY14" s="521"/>
      <c r="CZ14" s="521"/>
      <c r="DA14" s="522"/>
      <c r="DB14" s="520">
        <v>95.8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146</v>
      </c>
      <c r="N15" s="508"/>
      <c r="O15" s="508"/>
      <c r="P15" s="508"/>
      <c r="Q15" s="509"/>
      <c r="R15" s="510">
        <v>3359</v>
      </c>
      <c r="S15" s="511"/>
      <c r="T15" s="511"/>
      <c r="U15" s="511"/>
      <c r="V15" s="512"/>
      <c r="W15" s="513" t="s">
        <v>147</v>
      </c>
      <c r="X15" s="409"/>
      <c r="Y15" s="409"/>
      <c r="Z15" s="409"/>
      <c r="AA15" s="409"/>
      <c r="AB15" s="410"/>
      <c r="AC15" s="376">
        <v>211</v>
      </c>
      <c r="AD15" s="377"/>
      <c r="AE15" s="377"/>
      <c r="AF15" s="377"/>
      <c r="AG15" s="378"/>
      <c r="AH15" s="376">
        <v>222</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516179</v>
      </c>
      <c r="BO15" s="453"/>
      <c r="BP15" s="453"/>
      <c r="BQ15" s="453"/>
      <c r="BR15" s="453"/>
      <c r="BS15" s="453"/>
      <c r="BT15" s="453"/>
      <c r="BU15" s="454"/>
      <c r="BV15" s="452">
        <v>536587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11.9</v>
      </c>
      <c r="AD16" s="504"/>
      <c r="AE16" s="504"/>
      <c r="AF16" s="504"/>
      <c r="AG16" s="505"/>
      <c r="AH16" s="503">
        <v>10.7</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3441240</v>
      </c>
      <c r="BO16" s="424"/>
      <c r="BP16" s="424"/>
      <c r="BQ16" s="424"/>
      <c r="BR16" s="424"/>
      <c r="BS16" s="424"/>
      <c r="BT16" s="424"/>
      <c r="BU16" s="425"/>
      <c r="BV16" s="423">
        <v>3187791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1357</v>
      </c>
      <c r="AD17" s="377"/>
      <c r="AE17" s="377"/>
      <c r="AF17" s="377"/>
      <c r="AG17" s="378"/>
      <c r="AH17" s="376">
        <v>1609</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642027</v>
      </c>
      <c r="BO17" s="424"/>
      <c r="BP17" s="424"/>
      <c r="BQ17" s="424"/>
      <c r="BR17" s="424"/>
      <c r="BS17" s="424"/>
      <c r="BT17" s="424"/>
      <c r="BU17" s="425"/>
      <c r="BV17" s="423">
        <v>665230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1049.47</v>
      </c>
      <c r="M18" s="476"/>
      <c r="N18" s="476"/>
      <c r="O18" s="476"/>
      <c r="P18" s="476"/>
      <c r="Q18" s="476"/>
      <c r="R18" s="477"/>
      <c r="S18" s="477"/>
      <c r="T18" s="477"/>
      <c r="U18" s="477"/>
      <c r="V18" s="478"/>
      <c r="W18" s="494"/>
      <c r="X18" s="495"/>
      <c r="Y18" s="495"/>
      <c r="Z18" s="495"/>
      <c r="AA18" s="495"/>
      <c r="AB18" s="519"/>
      <c r="AC18" s="393">
        <v>76.400000000000006</v>
      </c>
      <c r="AD18" s="394"/>
      <c r="AE18" s="394"/>
      <c r="AF18" s="394"/>
      <c r="AG18" s="479"/>
      <c r="AH18" s="393">
        <v>77.5</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3063768</v>
      </c>
      <c r="BO18" s="424"/>
      <c r="BP18" s="424"/>
      <c r="BQ18" s="424"/>
      <c r="BR18" s="424"/>
      <c r="BS18" s="424"/>
      <c r="BT18" s="424"/>
      <c r="BU18" s="425"/>
      <c r="BV18" s="423">
        <v>3129836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4380277</v>
      </c>
      <c r="BO19" s="424"/>
      <c r="BP19" s="424"/>
      <c r="BQ19" s="424"/>
      <c r="BR19" s="424"/>
      <c r="BS19" s="424"/>
      <c r="BT19" s="424"/>
      <c r="BU19" s="425"/>
      <c r="BV19" s="423">
        <v>4072205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1913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7473296</v>
      </c>
      <c r="BO22" s="453"/>
      <c r="BP22" s="453"/>
      <c r="BQ22" s="453"/>
      <c r="BR22" s="453"/>
      <c r="BS22" s="453"/>
      <c r="BT22" s="453"/>
      <c r="BU22" s="454"/>
      <c r="BV22" s="452">
        <v>7798424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7176142</v>
      </c>
      <c r="BO23" s="424"/>
      <c r="BP23" s="424"/>
      <c r="BQ23" s="424"/>
      <c r="BR23" s="424"/>
      <c r="BS23" s="424"/>
      <c r="BT23" s="424"/>
      <c r="BU23" s="425"/>
      <c r="BV23" s="423">
        <v>7495773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7450</v>
      </c>
      <c r="R24" s="377"/>
      <c r="S24" s="377"/>
      <c r="T24" s="377"/>
      <c r="U24" s="377"/>
      <c r="V24" s="378"/>
      <c r="W24" s="466"/>
      <c r="X24" s="403"/>
      <c r="Y24" s="404"/>
      <c r="Z24" s="379" t="s">
        <v>172</v>
      </c>
      <c r="AA24" s="380"/>
      <c r="AB24" s="380"/>
      <c r="AC24" s="380"/>
      <c r="AD24" s="380"/>
      <c r="AE24" s="380"/>
      <c r="AF24" s="380"/>
      <c r="AG24" s="381"/>
      <c r="AH24" s="376">
        <v>96</v>
      </c>
      <c r="AI24" s="377"/>
      <c r="AJ24" s="377"/>
      <c r="AK24" s="377"/>
      <c r="AL24" s="378"/>
      <c r="AM24" s="376">
        <v>279264</v>
      </c>
      <c r="AN24" s="377"/>
      <c r="AO24" s="377"/>
      <c r="AP24" s="377"/>
      <c r="AQ24" s="377"/>
      <c r="AR24" s="378"/>
      <c r="AS24" s="376">
        <v>2909</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5519236</v>
      </c>
      <c r="BO24" s="424"/>
      <c r="BP24" s="424"/>
      <c r="BQ24" s="424"/>
      <c r="BR24" s="424"/>
      <c r="BS24" s="424"/>
      <c r="BT24" s="424"/>
      <c r="BU24" s="425"/>
      <c r="BV24" s="423">
        <v>5732881</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6130</v>
      </c>
      <c r="R25" s="377"/>
      <c r="S25" s="377"/>
      <c r="T25" s="377"/>
      <c r="U25" s="377"/>
      <c r="V25" s="378"/>
      <c r="W25" s="466"/>
      <c r="X25" s="403"/>
      <c r="Y25" s="404"/>
      <c r="Z25" s="379" t="s">
        <v>175</v>
      </c>
      <c r="AA25" s="380"/>
      <c r="AB25" s="380"/>
      <c r="AC25" s="380"/>
      <c r="AD25" s="380"/>
      <c r="AE25" s="380"/>
      <c r="AF25" s="380"/>
      <c r="AG25" s="381"/>
      <c r="AH25" s="376" t="s">
        <v>136</v>
      </c>
      <c r="AI25" s="377"/>
      <c r="AJ25" s="377"/>
      <c r="AK25" s="377"/>
      <c r="AL25" s="378"/>
      <c r="AM25" s="376" t="s">
        <v>136</v>
      </c>
      <c r="AN25" s="377"/>
      <c r="AO25" s="377"/>
      <c r="AP25" s="377"/>
      <c r="AQ25" s="377"/>
      <c r="AR25" s="378"/>
      <c r="AS25" s="376" t="s">
        <v>176</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151853</v>
      </c>
      <c r="BO25" s="453"/>
      <c r="BP25" s="453"/>
      <c r="BQ25" s="453"/>
      <c r="BR25" s="453"/>
      <c r="BS25" s="453"/>
      <c r="BT25" s="453"/>
      <c r="BU25" s="454"/>
      <c r="BV25" s="452">
        <v>164783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5600</v>
      </c>
      <c r="R26" s="377"/>
      <c r="S26" s="377"/>
      <c r="T26" s="377"/>
      <c r="U26" s="377"/>
      <c r="V26" s="378"/>
      <c r="W26" s="466"/>
      <c r="X26" s="403"/>
      <c r="Y26" s="404"/>
      <c r="Z26" s="379" t="s">
        <v>179</v>
      </c>
      <c r="AA26" s="434"/>
      <c r="AB26" s="434"/>
      <c r="AC26" s="434"/>
      <c r="AD26" s="434"/>
      <c r="AE26" s="434"/>
      <c r="AF26" s="434"/>
      <c r="AG26" s="435"/>
      <c r="AH26" s="376" t="s">
        <v>136</v>
      </c>
      <c r="AI26" s="377"/>
      <c r="AJ26" s="377"/>
      <c r="AK26" s="377"/>
      <c r="AL26" s="378"/>
      <c r="AM26" s="376" t="s">
        <v>136</v>
      </c>
      <c r="AN26" s="377"/>
      <c r="AO26" s="377"/>
      <c r="AP26" s="377"/>
      <c r="AQ26" s="377"/>
      <c r="AR26" s="378"/>
      <c r="AS26" s="376" t="s">
        <v>176</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176</v>
      </c>
      <c r="BO26" s="424"/>
      <c r="BP26" s="424"/>
      <c r="BQ26" s="424"/>
      <c r="BR26" s="424"/>
      <c r="BS26" s="424"/>
      <c r="BT26" s="424"/>
      <c r="BU26" s="425"/>
      <c r="BV26" s="423" t="s">
        <v>176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181</v>
      </c>
      <c r="F27" s="380"/>
      <c r="G27" s="380"/>
      <c r="H27" s="380"/>
      <c r="I27" s="380"/>
      <c r="J27" s="380"/>
      <c r="K27" s="381"/>
      <c r="L27" s="376">
        <v>1</v>
      </c>
      <c r="M27" s="377"/>
      <c r="N27" s="377"/>
      <c r="O27" s="377"/>
      <c r="P27" s="378"/>
      <c r="Q27" s="376">
        <v>2493</v>
      </c>
      <c r="R27" s="377"/>
      <c r="S27" s="377"/>
      <c r="T27" s="377"/>
      <c r="U27" s="377"/>
      <c r="V27" s="378"/>
      <c r="W27" s="466"/>
      <c r="X27" s="403"/>
      <c r="Y27" s="404"/>
      <c r="Z27" s="379" t="s">
        <v>182</v>
      </c>
      <c r="AA27" s="380"/>
      <c r="AB27" s="380"/>
      <c r="AC27" s="380"/>
      <c r="AD27" s="380"/>
      <c r="AE27" s="380"/>
      <c r="AF27" s="380"/>
      <c r="AG27" s="381"/>
      <c r="AH27" s="376">
        <v>1</v>
      </c>
      <c r="AI27" s="377"/>
      <c r="AJ27" s="377"/>
      <c r="AK27" s="377"/>
      <c r="AL27" s="378"/>
      <c r="AM27" s="376" t="s">
        <v>183</v>
      </c>
      <c r="AN27" s="377"/>
      <c r="AO27" s="377"/>
      <c r="AP27" s="377"/>
      <c r="AQ27" s="377"/>
      <c r="AR27" s="378"/>
      <c r="AS27" s="376" t="s">
        <v>184</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t="s">
        <v>128</v>
      </c>
      <c r="BO27" s="458"/>
      <c r="BP27" s="458"/>
      <c r="BQ27" s="458"/>
      <c r="BR27" s="458"/>
      <c r="BS27" s="458"/>
      <c r="BT27" s="458"/>
      <c r="BU27" s="459"/>
      <c r="BV27" s="457" t="s">
        <v>176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186</v>
      </c>
      <c r="F28" s="380"/>
      <c r="G28" s="380"/>
      <c r="H28" s="380"/>
      <c r="I28" s="380"/>
      <c r="J28" s="380"/>
      <c r="K28" s="381"/>
      <c r="L28" s="376">
        <v>1</v>
      </c>
      <c r="M28" s="377"/>
      <c r="N28" s="377"/>
      <c r="O28" s="377"/>
      <c r="P28" s="378"/>
      <c r="Q28" s="376">
        <v>2086</v>
      </c>
      <c r="R28" s="377"/>
      <c r="S28" s="377"/>
      <c r="T28" s="377"/>
      <c r="U28" s="377"/>
      <c r="V28" s="378"/>
      <c r="W28" s="466"/>
      <c r="X28" s="403"/>
      <c r="Y28" s="404"/>
      <c r="Z28" s="379" t="s">
        <v>187</v>
      </c>
      <c r="AA28" s="380"/>
      <c r="AB28" s="380"/>
      <c r="AC28" s="380"/>
      <c r="AD28" s="380"/>
      <c r="AE28" s="380"/>
      <c r="AF28" s="380"/>
      <c r="AG28" s="381"/>
      <c r="AH28" s="376" t="s">
        <v>136</v>
      </c>
      <c r="AI28" s="377"/>
      <c r="AJ28" s="377"/>
      <c r="AK28" s="377"/>
      <c r="AL28" s="378"/>
      <c r="AM28" s="376" t="s">
        <v>176</v>
      </c>
      <c r="AN28" s="377"/>
      <c r="AO28" s="377"/>
      <c r="AP28" s="377"/>
      <c r="AQ28" s="377"/>
      <c r="AR28" s="378"/>
      <c r="AS28" s="376" t="s">
        <v>136</v>
      </c>
      <c r="AT28" s="377"/>
      <c r="AU28" s="377"/>
      <c r="AV28" s="377"/>
      <c r="AW28" s="377"/>
      <c r="AX28" s="436"/>
      <c r="AY28" s="440" t="s">
        <v>188</v>
      </c>
      <c r="AZ28" s="441"/>
      <c r="BA28" s="441"/>
      <c r="BB28" s="442"/>
      <c r="BC28" s="449" t="s">
        <v>48</v>
      </c>
      <c r="BD28" s="450"/>
      <c r="BE28" s="450"/>
      <c r="BF28" s="450"/>
      <c r="BG28" s="450"/>
      <c r="BH28" s="450"/>
      <c r="BI28" s="450"/>
      <c r="BJ28" s="450"/>
      <c r="BK28" s="450"/>
      <c r="BL28" s="450"/>
      <c r="BM28" s="451"/>
      <c r="BN28" s="452">
        <v>519980</v>
      </c>
      <c r="BO28" s="453"/>
      <c r="BP28" s="453"/>
      <c r="BQ28" s="453"/>
      <c r="BR28" s="453"/>
      <c r="BS28" s="453"/>
      <c r="BT28" s="453"/>
      <c r="BU28" s="454"/>
      <c r="BV28" s="452">
        <v>449451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189</v>
      </c>
      <c r="F29" s="380"/>
      <c r="G29" s="380"/>
      <c r="H29" s="380"/>
      <c r="I29" s="380"/>
      <c r="J29" s="380"/>
      <c r="K29" s="381"/>
      <c r="L29" s="376">
        <v>9</v>
      </c>
      <c r="M29" s="377"/>
      <c r="N29" s="377"/>
      <c r="O29" s="377"/>
      <c r="P29" s="378"/>
      <c r="Q29" s="376">
        <v>1798</v>
      </c>
      <c r="R29" s="377"/>
      <c r="S29" s="377"/>
      <c r="T29" s="377"/>
      <c r="U29" s="377"/>
      <c r="V29" s="378"/>
      <c r="W29" s="467"/>
      <c r="X29" s="468"/>
      <c r="Y29" s="469"/>
      <c r="Z29" s="379" t="s">
        <v>190</v>
      </c>
      <c r="AA29" s="380"/>
      <c r="AB29" s="380"/>
      <c r="AC29" s="380"/>
      <c r="AD29" s="380"/>
      <c r="AE29" s="380"/>
      <c r="AF29" s="380"/>
      <c r="AG29" s="381"/>
      <c r="AH29" s="376">
        <v>97</v>
      </c>
      <c r="AI29" s="377"/>
      <c r="AJ29" s="377"/>
      <c r="AK29" s="377"/>
      <c r="AL29" s="378"/>
      <c r="AM29" s="376">
        <v>281633</v>
      </c>
      <c r="AN29" s="377"/>
      <c r="AO29" s="377"/>
      <c r="AP29" s="377"/>
      <c r="AQ29" s="377"/>
      <c r="AR29" s="378"/>
      <c r="AS29" s="376">
        <v>2903</v>
      </c>
      <c r="AT29" s="377"/>
      <c r="AU29" s="377"/>
      <c r="AV29" s="377"/>
      <c r="AW29" s="377"/>
      <c r="AX29" s="436"/>
      <c r="AY29" s="443"/>
      <c r="AZ29" s="444"/>
      <c r="BA29" s="444"/>
      <c r="BB29" s="445"/>
      <c r="BC29" s="437" t="s">
        <v>191</v>
      </c>
      <c r="BD29" s="438"/>
      <c r="BE29" s="438"/>
      <c r="BF29" s="438"/>
      <c r="BG29" s="438"/>
      <c r="BH29" s="438"/>
      <c r="BI29" s="438"/>
      <c r="BJ29" s="438"/>
      <c r="BK29" s="438"/>
      <c r="BL29" s="438"/>
      <c r="BM29" s="439"/>
      <c r="BN29" s="423">
        <v>249530</v>
      </c>
      <c r="BO29" s="424"/>
      <c r="BP29" s="424"/>
      <c r="BQ29" s="424"/>
      <c r="BR29" s="424"/>
      <c r="BS29" s="424"/>
      <c r="BT29" s="424"/>
      <c r="BU29" s="425"/>
      <c r="BV29" s="423">
        <v>102448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192</v>
      </c>
      <c r="X30" s="391"/>
      <c r="Y30" s="391"/>
      <c r="Z30" s="391"/>
      <c r="AA30" s="391"/>
      <c r="AB30" s="391"/>
      <c r="AC30" s="391"/>
      <c r="AD30" s="391"/>
      <c r="AE30" s="391"/>
      <c r="AF30" s="391"/>
      <c r="AG30" s="392"/>
      <c r="AH30" s="393">
        <v>100.4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447939</v>
      </c>
      <c r="BO30" s="458"/>
      <c r="BP30" s="458"/>
      <c r="BQ30" s="458"/>
      <c r="BR30" s="458"/>
      <c r="BS30" s="458"/>
      <c r="BT30" s="458"/>
      <c r="BU30" s="459"/>
      <c r="BV30" s="457">
        <v>296994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193</v>
      </c>
      <c r="D32" s="382"/>
      <c r="E32" s="382"/>
      <c r="F32" s="382"/>
      <c r="G32" s="382"/>
      <c r="H32" s="382"/>
      <c r="I32" s="382"/>
      <c r="J32" s="382"/>
      <c r="K32" s="382"/>
      <c r="L32" s="382"/>
      <c r="M32" s="382"/>
      <c r="N32" s="382"/>
      <c r="O32" s="382"/>
      <c r="P32" s="382"/>
      <c r="Q32" s="382"/>
      <c r="R32" s="382"/>
      <c r="S32" s="382"/>
      <c r="U32" s="383" t="s">
        <v>194</v>
      </c>
      <c r="V32" s="383"/>
      <c r="W32" s="383"/>
      <c r="X32" s="383"/>
      <c r="Y32" s="383"/>
      <c r="Z32" s="383"/>
      <c r="AA32" s="383"/>
      <c r="AB32" s="383"/>
      <c r="AC32" s="383"/>
      <c r="AD32" s="383"/>
      <c r="AE32" s="383"/>
      <c r="AF32" s="383"/>
      <c r="AG32" s="383"/>
      <c r="AH32" s="383"/>
      <c r="AI32" s="383"/>
      <c r="AJ32" s="383"/>
      <c r="AK32" s="383"/>
      <c r="AM32" s="383" t="s">
        <v>195</v>
      </c>
      <c r="AN32" s="383"/>
      <c r="AO32" s="383"/>
      <c r="AP32" s="383"/>
      <c r="AQ32" s="383"/>
      <c r="AR32" s="383"/>
      <c r="AS32" s="383"/>
      <c r="AT32" s="383"/>
      <c r="AU32" s="383"/>
      <c r="AV32" s="383"/>
      <c r="AW32" s="383"/>
      <c r="AX32" s="383"/>
      <c r="AY32" s="383"/>
      <c r="AZ32" s="383"/>
      <c r="BA32" s="383"/>
      <c r="BB32" s="383"/>
      <c r="BC32" s="383"/>
      <c r="BE32" s="383" t="s">
        <v>196</v>
      </c>
      <c r="BF32" s="383"/>
      <c r="BG32" s="383"/>
      <c r="BH32" s="383"/>
      <c r="BI32" s="383"/>
      <c r="BJ32" s="383"/>
      <c r="BK32" s="383"/>
      <c r="BL32" s="383"/>
      <c r="BM32" s="383"/>
      <c r="BN32" s="383"/>
      <c r="BO32" s="383"/>
      <c r="BP32" s="383"/>
      <c r="BQ32" s="383"/>
      <c r="BR32" s="383"/>
      <c r="BS32" s="383"/>
      <c r="BT32" s="383"/>
      <c r="BU32" s="383"/>
      <c r="BW32" s="383" t="s">
        <v>197</v>
      </c>
      <c r="BX32" s="383"/>
      <c r="BY32" s="383"/>
      <c r="BZ32" s="383"/>
      <c r="CA32" s="383"/>
      <c r="CB32" s="383"/>
      <c r="CC32" s="383"/>
      <c r="CD32" s="383"/>
      <c r="CE32" s="383"/>
      <c r="CF32" s="383"/>
      <c r="CG32" s="383"/>
      <c r="CH32" s="383"/>
      <c r="CI32" s="383"/>
      <c r="CJ32" s="383"/>
      <c r="CK32" s="383"/>
      <c r="CL32" s="383"/>
      <c r="CM32" s="383"/>
      <c r="CO32" s="383" t="s">
        <v>198</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199</v>
      </c>
      <c r="D33" s="375"/>
      <c r="E33" s="374" t="s">
        <v>200</v>
      </c>
      <c r="F33" s="374"/>
      <c r="G33" s="374"/>
      <c r="H33" s="374"/>
      <c r="I33" s="374"/>
      <c r="J33" s="374"/>
      <c r="K33" s="374"/>
      <c r="L33" s="374"/>
      <c r="M33" s="374"/>
      <c r="N33" s="374"/>
      <c r="O33" s="374"/>
      <c r="P33" s="374"/>
      <c r="Q33" s="374"/>
      <c r="R33" s="374"/>
      <c r="S33" s="374"/>
      <c r="T33" s="203"/>
      <c r="U33" s="375" t="s">
        <v>201</v>
      </c>
      <c r="V33" s="375"/>
      <c r="W33" s="374" t="s">
        <v>200</v>
      </c>
      <c r="X33" s="374"/>
      <c r="Y33" s="374"/>
      <c r="Z33" s="374"/>
      <c r="AA33" s="374"/>
      <c r="AB33" s="374"/>
      <c r="AC33" s="374"/>
      <c r="AD33" s="374"/>
      <c r="AE33" s="374"/>
      <c r="AF33" s="374"/>
      <c r="AG33" s="374"/>
      <c r="AH33" s="374"/>
      <c r="AI33" s="374"/>
      <c r="AJ33" s="374"/>
      <c r="AK33" s="374"/>
      <c r="AL33" s="203"/>
      <c r="AM33" s="375" t="s">
        <v>201</v>
      </c>
      <c r="AN33" s="375"/>
      <c r="AO33" s="374" t="s">
        <v>202</v>
      </c>
      <c r="AP33" s="374"/>
      <c r="AQ33" s="374"/>
      <c r="AR33" s="374"/>
      <c r="AS33" s="374"/>
      <c r="AT33" s="374"/>
      <c r="AU33" s="374"/>
      <c r="AV33" s="374"/>
      <c r="AW33" s="374"/>
      <c r="AX33" s="374"/>
      <c r="AY33" s="374"/>
      <c r="AZ33" s="374"/>
      <c r="BA33" s="374"/>
      <c r="BB33" s="374"/>
      <c r="BC33" s="374"/>
      <c r="BD33" s="204"/>
      <c r="BE33" s="374" t="s">
        <v>203</v>
      </c>
      <c r="BF33" s="374"/>
      <c r="BG33" s="374" t="s">
        <v>204</v>
      </c>
      <c r="BH33" s="374"/>
      <c r="BI33" s="374"/>
      <c r="BJ33" s="374"/>
      <c r="BK33" s="374"/>
      <c r="BL33" s="374"/>
      <c r="BM33" s="374"/>
      <c r="BN33" s="374"/>
      <c r="BO33" s="374"/>
      <c r="BP33" s="374"/>
      <c r="BQ33" s="374"/>
      <c r="BR33" s="374"/>
      <c r="BS33" s="374"/>
      <c r="BT33" s="374"/>
      <c r="BU33" s="374"/>
      <c r="BV33" s="204"/>
      <c r="BW33" s="375" t="s">
        <v>203</v>
      </c>
      <c r="BX33" s="375"/>
      <c r="BY33" s="374" t="s">
        <v>205</v>
      </c>
      <c r="BZ33" s="374"/>
      <c r="CA33" s="374"/>
      <c r="CB33" s="374"/>
      <c r="CC33" s="374"/>
      <c r="CD33" s="374"/>
      <c r="CE33" s="374"/>
      <c r="CF33" s="374"/>
      <c r="CG33" s="374"/>
      <c r="CH33" s="374"/>
      <c r="CI33" s="374"/>
      <c r="CJ33" s="374"/>
      <c r="CK33" s="374"/>
      <c r="CL33" s="374"/>
      <c r="CM33" s="374"/>
      <c r="CN33" s="203"/>
      <c r="CO33" s="375" t="s">
        <v>206</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IF('各会計、関係団体の財政状況及び健全化判断比率'!B33="","",'各会計、関係団体の財政状況及び健全化判断比率'!B33)</f>
        <v>簡易水道事業会計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愛別町外3町塵芥処理組合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上川教育研修センター組合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上川広域滞納整理機構</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国民健康保険上川町立診療所事業特別会計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上川中部福祉事務組合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6</v>
      </c>
      <c r="V38" s="371"/>
      <c r="W38" s="372" t="str">
        <f>IF('各会計、関係団体の財政状況及び健全化判断比率'!B32="","",'各会計、関係団体の財政状況及び健全化判断比率'!B32)</f>
        <v>介護老人保健施設事業特別会計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217</v>
      </c>
      <c r="DI1" s="747"/>
      <c r="DJ1" s="747"/>
      <c r="DK1" s="747"/>
      <c r="DL1" s="747"/>
      <c r="DM1" s="747"/>
      <c r="DN1" s="748"/>
      <c r="DO1" s="212"/>
      <c r="DP1" s="746" t="s">
        <v>218</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222</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49" t="s">
        <v>226</v>
      </c>
      <c r="AQ4" s="749"/>
      <c r="AR4" s="749"/>
      <c r="AS4" s="749"/>
      <c r="AT4" s="749"/>
      <c r="AU4" s="749"/>
      <c r="AV4" s="749"/>
      <c r="AW4" s="749"/>
      <c r="AX4" s="749"/>
      <c r="AY4" s="749"/>
      <c r="AZ4" s="749"/>
      <c r="BA4" s="749"/>
      <c r="BB4" s="749"/>
      <c r="BC4" s="749"/>
      <c r="BD4" s="749"/>
      <c r="BE4" s="749"/>
      <c r="BF4" s="749"/>
      <c r="BG4" s="749" t="s">
        <v>227</v>
      </c>
      <c r="BH4" s="749"/>
      <c r="BI4" s="749"/>
      <c r="BJ4" s="749"/>
      <c r="BK4" s="749"/>
      <c r="BL4" s="749"/>
      <c r="BM4" s="749"/>
      <c r="BN4" s="749"/>
      <c r="BO4" s="749" t="s">
        <v>224</v>
      </c>
      <c r="BP4" s="749"/>
      <c r="BQ4" s="749"/>
      <c r="BR4" s="749"/>
      <c r="BS4" s="749" t="s">
        <v>228</v>
      </c>
      <c r="BT4" s="749"/>
      <c r="BU4" s="749"/>
      <c r="BV4" s="749"/>
      <c r="BW4" s="749"/>
      <c r="BX4" s="749"/>
      <c r="BY4" s="749"/>
      <c r="BZ4" s="749"/>
      <c r="CA4" s="749"/>
      <c r="CB4" s="749"/>
      <c r="CD4" s="731" t="s">
        <v>229</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5" t="s">
        <v>230</v>
      </c>
      <c r="C5" s="696"/>
      <c r="D5" s="696"/>
      <c r="E5" s="696"/>
      <c r="F5" s="696"/>
      <c r="G5" s="696"/>
      <c r="H5" s="696"/>
      <c r="I5" s="696"/>
      <c r="J5" s="696"/>
      <c r="K5" s="696"/>
      <c r="L5" s="696"/>
      <c r="M5" s="696"/>
      <c r="N5" s="696"/>
      <c r="O5" s="696"/>
      <c r="P5" s="696"/>
      <c r="Q5" s="697"/>
      <c r="R5" s="682">
        <v>456930</v>
      </c>
      <c r="S5" s="683"/>
      <c r="T5" s="683"/>
      <c r="U5" s="683"/>
      <c r="V5" s="683"/>
      <c r="W5" s="683"/>
      <c r="X5" s="683"/>
      <c r="Y5" s="726"/>
      <c r="Z5" s="744">
        <v>7.4</v>
      </c>
      <c r="AA5" s="744"/>
      <c r="AB5" s="744"/>
      <c r="AC5" s="744"/>
      <c r="AD5" s="745">
        <v>445523</v>
      </c>
      <c r="AE5" s="745"/>
      <c r="AF5" s="745"/>
      <c r="AG5" s="745"/>
      <c r="AH5" s="745"/>
      <c r="AI5" s="745"/>
      <c r="AJ5" s="745"/>
      <c r="AK5" s="745"/>
      <c r="AL5" s="727">
        <v>12.3</v>
      </c>
      <c r="AM5" s="700"/>
      <c r="AN5" s="700"/>
      <c r="AO5" s="728"/>
      <c r="AP5" s="695" t="s">
        <v>231</v>
      </c>
      <c r="AQ5" s="696"/>
      <c r="AR5" s="696"/>
      <c r="AS5" s="696"/>
      <c r="AT5" s="696"/>
      <c r="AU5" s="696"/>
      <c r="AV5" s="696"/>
      <c r="AW5" s="696"/>
      <c r="AX5" s="696"/>
      <c r="AY5" s="696"/>
      <c r="AZ5" s="696"/>
      <c r="BA5" s="696"/>
      <c r="BB5" s="696"/>
      <c r="BC5" s="696"/>
      <c r="BD5" s="696"/>
      <c r="BE5" s="696"/>
      <c r="BF5" s="697"/>
      <c r="BG5" s="629">
        <v>411173</v>
      </c>
      <c r="BH5" s="630"/>
      <c r="BI5" s="630"/>
      <c r="BJ5" s="630"/>
      <c r="BK5" s="630"/>
      <c r="BL5" s="630"/>
      <c r="BM5" s="630"/>
      <c r="BN5" s="631"/>
      <c r="BO5" s="656">
        <v>90</v>
      </c>
      <c r="BP5" s="656"/>
      <c r="BQ5" s="656"/>
      <c r="BR5" s="656"/>
      <c r="BS5" s="657">
        <v>5922</v>
      </c>
      <c r="BT5" s="657"/>
      <c r="BU5" s="657"/>
      <c r="BV5" s="657"/>
      <c r="BW5" s="657"/>
      <c r="BX5" s="657"/>
      <c r="BY5" s="657"/>
      <c r="BZ5" s="657"/>
      <c r="CA5" s="657"/>
      <c r="CB5" s="715"/>
      <c r="CD5" s="731" t="s">
        <v>226</v>
      </c>
      <c r="CE5" s="732"/>
      <c r="CF5" s="732"/>
      <c r="CG5" s="732"/>
      <c r="CH5" s="732"/>
      <c r="CI5" s="732"/>
      <c r="CJ5" s="732"/>
      <c r="CK5" s="732"/>
      <c r="CL5" s="732"/>
      <c r="CM5" s="732"/>
      <c r="CN5" s="732"/>
      <c r="CO5" s="732"/>
      <c r="CP5" s="732"/>
      <c r="CQ5" s="733"/>
      <c r="CR5" s="731" t="s">
        <v>232</v>
      </c>
      <c r="CS5" s="732"/>
      <c r="CT5" s="732"/>
      <c r="CU5" s="732"/>
      <c r="CV5" s="732"/>
      <c r="CW5" s="732"/>
      <c r="CX5" s="732"/>
      <c r="CY5" s="733"/>
      <c r="CZ5" s="731" t="s">
        <v>224</v>
      </c>
      <c r="DA5" s="732"/>
      <c r="DB5" s="732"/>
      <c r="DC5" s="733"/>
      <c r="DD5" s="731" t="s">
        <v>233</v>
      </c>
      <c r="DE5" s="732"/>
      <c r="DF5" s="732"/>
      <c r="DG5" s="732"/>
      <c r="DH5" s="732"/>
      <c r="DI5" s="732"/>
      <c r="DJ5" s="732"/>
      <c r="DK5" s="732"/>
      <c r="DL5" s="732"/>
      <c r="DM5" s="732"/>
      <c r="DN5" s="732"/>
      <c r="DO5" s="732"/>
      <c r="DP5" s="733"/>
      <c r="DQ5" s="731" t="s">
        <v>234</v>
      </c>
      <c r="DR5" s="732"/>
      <c r="DS5" s="732"/>
      <c r="DT5" s="732"/>
      <c r="DU5" s="732"/>
      <c r="DV5" s="732"/>
      <c r="DW5" s="732"/>
      <c r="DX5" s="732"/>
      <c r="DY5" s="732"/>
      <c r="DZ5" s="732"/>
      <c r="EA5" s="732"/>
      <c r="EB5" s="732"/>
      <c r="EC5" s="733"/>
    </row>
    <row r="6" spans="2:143" ht="11.25" customHeight="1" x14ac:dyDescent="0.15">
      <c r="B6" s="626" t="s">
        <v>235</v>
      </c>
      <c r="C6" s="627"/>
      <c r="D6" s="627"/>
      <c r="E6" s="627"/>
      <c r="F6" s="627"/>
      <c r="G6" s="627"/>
      <c r="H6" s="627"/>
      <c r="I6" s="627"/>
      <c r="J6" s="627"/>
      <c r="K6" s="627"/>
      <c r="L6" s="627"/>
      <c r="M6" s="627"/>
      <c r="N6" s="627"/>
      <c r="O6" s="627"/>
      <c r="P6" s="627"/>
      <c r="Q6" s="628"/>
      <c r="R6" s="629">
        <v>66203</v>
      </c>
      <c r="S6" s="630"/>
      <c r="T6" s="630"/>
      <c r="U6" s="630"/>
      <c r="V6" s="630"/>
      <c r="W6" s="630"/>
      <c r="X6" s="630"/>
      <c r="Y6" s="631"/>
      <c r="Z6" s="656">
        <v>1.1000000000000001</v>
      </c>
      <c r="AA6" s="656"/>
      <c r="AB6" s="656"/>
      <c r="AC6" s="656"/>
      <c r="AD6" s="657">
        <v>66203</v>
      </c>
      <c r="AE6" s="657"/>
      <c r="AF6" s="657"/>
      <c r="AG6" s="657"/>
      <c r="AH6" s="657"/>
      <c r="AI6" s="657"/>
      <c r="AJ6" s="657"/>
      <c r="AK6" s="657"/>
      <c r="AL6" s="632">
        <v>1.8</v>
      </c>
      <c r="AM6" s="633"/>
      <c r="AN6" s="633"/>
      <c r="AO6" s="658"/>
      <c r="AP6" s="626" t="s">
        <v>236</v>
      </c>
      <c r="AQ6" s="627"/>
      <c r="AR6" s="627"/>
      <c r="AS6" s="627"/>
      <c r="AT6" s="627"/>
      <c r="AU6" s="627"/>
      <c r="AV6" s="627"/>
      <c r="AW6" s="627"/>
      <c r="AX6" s="627"/>
      <c r="AY6" s="627"/>
      <c r="AZ6" s="627"/>
      <c r="BA6" s="627"/>
      <c r="BB6" s="627"/>
      <c r="BC6" s="627"/>
      <c r="BD6" s="627"/>
      <c r="BE6" s="627"/>
      <c r="BF6" s="628"/>
      <c r="BG6" s="629">
        <v>411173</v>
      </c>
      <c r="BH6" s="630"/>
      <c r="BI6" s="630"/>
      <c r="BJ6" s="630"/>
      <c r="BK6" s="630"/>
      <c r="BL6" s="630"/>
      <c r="BM6" s="630"/>
      <c r="BN6" s="631"/>
      <c r="BO6" s="656">
        <v>90</v>
      </c>
      <c r="BP6" s="656"/>
      <c r="BQ6" s="656"/>
      <c r="BR6" s="656"/>
      <c r="BS6" s="657">
        <v>5922</v>
      </c>
      <c r="BT6" s="657"/>
      <c r="BU6" s="657"/>
      <c r="BV6" s="657"/>
      <c r="BW6" s="657"/>
      <c r="BX6" s="657"/>
      <c r="BY6" s="657"/>
      <c r="BZ6" s="657"/>
      <c r="CA6" s="657"/>
      <c r="CB6" s="715"/>
      <c r="CD6" s="685" t="s">
        <v>237</v>
      </c>
      <c r="CE6" s="686"/>
      <c r="CF6" s="686"/>
      <c r="CG6" s="686"/>
      <c r="CH6" s="686"/>
      <c r="CI6" s="686"/>
      <c r="CJ6" s="686"/>
      <c r="CK6" s="686"/>
      <c r="CL6" s="686"/>
      <c r="CM6" s="686"/>
      <c r="CN6" s="686"/>
      <c r="CO6" s="686"/>
      <c r="CP6" s="686"/>
      <c r="CQ6" s="687"/>
      <c r="CR6" s="629">
        <v>60777</v>
      </c>
      <c r="CS6" s="630"/>
      <c r="CT6" s="630"/>
      <c r="CU6" s="630"/>
      <c r="CV6" s="630"/>
      <c r="CW6" s="630"/>
      <c r="CX6" s="630"/>
      <c r="CY6" s="631"/>
      <c r="CZ6" s="727">
        <v>1</v>
      </c>
      <c r="DA6" s="700"/>
      <c r="DB6" s="700"/>
      <c r="DC6" s="730"/>
      <c r="DD6" s="635" t="s">
        <v>238</v>
      </c>
      <c r="DE6" s="630"/>
      <c r="DF6" s="630"/>
      <c r="DG6" s="630"/>
      <c r="DH6" s="630"/>
      <c r="DI6" s="630"/>
      <c r="DJ6" s="630"/>
      <c r="DK6" s="630"/>
      <c r="DL6" s="630"/>
      <c r="DM6" s="630"/>
      <c r="DN6" s="630"/>
      <c r="DO6" s="630"/>
      <c r="DP6" s="631"/>
      <c r="DQ6" s="635">
        <v>60777</v>
      </c>
      <c r="DR6" s="630"/>
      <c r="DS6" s="630"/>
      <c r="DT6" s="630"/>
      <c r="DU6" s="630"/>
      <c r="DV6" s="630"/>
      <c r="DW6" s="630"/>
      <c r="DX6" s="630"/>
      <c r="DY6" s="630"/>
      <c r="DZ6" s="630"/>
      <c r="EA6" s="630"/>
      <c r="EB6" s="630"/>
      <c r="EC6" s="670"/>
    </row>
    <row r="7" spans="2:143" ht="11.25" customHeight="1" x14ac:dyDescent="0.15">
      <c r="B7" s="626" t="s">
        <v>239</v>
      </c>
      <c r="C7" s="627"/>
      <c r="D7" s="627"/>
      <c r="E7" s="627"/>
      <c r="F7" s="627"/>
      <c r="G7" s="627"/>
      <c r="H7" s="627"/>
      <c r="I7" s="627"/>
      <c r="J7" s="627"/>
      <c r="K7" s="627"/>
      <c r="L7" s="627"/>
      <c r="M7" s="627"/>
      <c r="N7" s="627"/>
      <c r="O7" s="627"/>
      <c r="P7" s="627"/>
      <c r="Q7" s="628"/>
      <c r="R7" s="629">
        <v>201</v>
      </c>
      <c r="S7" s="630"/>
      <c r="T7" s="630"/>
      <c r="U7" s="630"/>
      <c r="V7" s="630"/>
      <c r="W7" s="630"/>
      <c r="X7" s="630"/>
      <c r="Y7" s="631"/>
      <c r="Z7" s="656">
        <v>0</v>
      </c>
      <c r="AA7" s="656"/>
      <c r="AB7" s="656"/>
      <c r="AC7" s="656"/>
      <c r="AD7" s="657">
        <v>201</v>
      </c>
      <c r="AE7" s="657"/>
      <c r="AF7" s="657"/>
      <c r="AG7" s="657"/>
      <c r="AH7" s="657"/>
      <c r="AI7" s="657"/>
      <c r="AJ7" s="657"/>
      <c r="AK7" s="657"/>
      <c r="AL7" s="632">
        <v>0</v>
      </c>
      <c r="AM7" s="633"/>
      <c r="AN7" s="633"/>
      <c r="AO7" s="658"/>
      <c r="AP7" s="626" t="s">
        <v>240</v>
      </c>
      <c r="AQ7" s="627"/>
      <c r="AR7" s="627"/>
      <c r="AS7" s="627"/>
      <c r="AT7" s="627"/>
      <c r="AU7" s="627"/>
      <c r="AV7" s="627"/>
      <c r="AW7" s="627"/>
      <c r="AX7" s="627"/>
      <c r="AY7" s="627"/>
      <c r="AZ7" s="627"/>
      <c r="BA7" s="627"/>
      <c r="BB7" s="627"/>
      <c r="BC7" s="627"/>
      <c r="BD7" s="627"/>
      <c r="BE7" s="627"/>
      <c r="BF7" s="628"/>
      <c r="BG7" s="629">
        <v>150993</v>
      </c>
      <c r="BH7" s="630"/>
      <c r="BI7" s="630"/>
      <c r="BJ7" s="630"/>
      <c r="BK7" s="630"/>
      <c r="BL7" s="630"/>
      <c r="BM7" s="630"/>
      <c r="BN7" s="631"/>
      <c r="BO7" s="656">
        <v>33</v>
      </c>
      <c r="BP7" s="656"/>
      <c r="BQ7" s="656"/>
      <c r="BR7" s="656"/>
      <c r="BS7" s="657">
        <v>5922</v>
      </c>
      <c r="BT7" s="657"/>
      <c r="BU7" s="657"/>
      <c r="BV7" s="657"/>
      <c r="BW7" s="657"/>
      <c r="BX7" s="657"/>
      <c r="BY7" s="657"/>
      <c r="BZ7" s="657"/>
      <c r="CA7" s="657"/>
      <c r="CB7" s="715"/>
      <c r="CD7" s="671" t="s">
        <v>241</v>
      </c>
      <c r="CE7" s="668"/>
      <c r="CF7" s="668"/>
      <c r="CG7" s="668"/>
      <c r="CH7" s="668"/>
      <c r="CI7" s="668"/>
      <c r="CJ7" s="668"/>
      <c r="CK7" s="668"/>
      <c r="CL7" s="668"/>
      <c r="CM7" s="668"/>
      <c r="CN7" s="668"/>
      <c r="CO7" s="668"/>
      <c r="CP7" s="668"/>
      <c r="CQ7" s="669"/>
      <c r="CR7" s="629">
        <v>1171926</v>
      </c>
      <c r="CS7" s="630"/>
      <c r="CT7" s="630"/>
      <c r="CU7" s="630"/>
      <c r="CV7" s="630"/>
      <c r="CW7" s="630"/>
      <c r="CX7" s="630"/>
      <c r="CY7" s="631"/>
      <c r="CZ7" s="656">
        <v>19.600000000000001</v>
      </c>
      <c r="DA7" s="656"/>
      <c r="DB7" s="656"/>
      <c r="DC7" s="656"/>
      <c r="DD7" s="635">
        <v>126740</v>
      </c>
      <c r="DE7" s="630"/>
      <c r="DF7" s="630"/>
      <c r="DG7" s="630"/>
      <c r="DH7" s="630"/>
      <c r="DI7" s="630"/>
      <c r="DJ7" s="630"/>
      <c r="DK7" s="630"/>
      <c r="DL7" s="630"/>
      <c r="DM7" s="630"/>
      <c r="DN7" s="630"/>
      <c r="DO7" s="630"/>
      <c r="DP7" s="631"/>
      <c r="DQ7" s="635">
        <v>828008</v>
      </c>
      <c r="DR7" s="630"/>
      <c r="DS7" s="630"/>
      <c r="DT7" s="630"/>
      <c r="DU7" s="630"/>
      <c r="DV7" s="630"/>
      <c r="DW7" s="630"/>
      <c r="DX7" s="630"/>
      <c r="DY7" s="630"/>
      <c r="DZ7" s="630"/>
      <c r="EA7" s="630"/>
      <c r="EB7" s="630"/>
      <c r="EC7" s="670"/>
    </row>
    <row r="8" spans="2:143" ht="11.25" customHeight="1" x14ac:dyDescent="0.15">
      <c r="B8" s="626" t="s">
        <v>242</v>
      </c>
      <c r="C8" s="627"/>
      <c r="D8" s="627"/>
      <c r="E8" s="627"/>
      <c r="F8" s="627"/>
      <c r="G8" s="627"/>
      <c r="H8" s="627"/>
      <c r="I8" s="627"/>
      <c r="J8" s="627"/>
      <c r="K8" s="627"/>
      <c r="L8" s="627"/>
      <c r="M8" s="627"/>
      <c r="N8" s="627"/>
      <c r="O8" s="627"/>
      <c r="P8" s="627"/>
      <c r="Q8" s="628"/>
      <c r="R8" s="629">
        <v>1036</v>
      </c>
      <c r="S8" s="630"/>
      <c r="T8" s="630"/>
      <c r="U8" s="630"/>
      <c r="V8" s="630"/>
      <c r="W8" s="630"/>
      <c r="X8" s="630"/>
      <c r="Y8" s="631"/>
      <c r="Z8" s="656">
        <v>0</v>
      </c>
      <c r="AA8" s="656"/>
      <c r="AB8" s="656"/>
      <c r="AC8" s="656"/>
      <c r="AD8" s="657">
        <v>1036</v>
      </c>
      <c r="AE8" s="657"/>
      <c r="AF8" s="657"/>
      <c r="AG8" s="657"/>
      <c r="AH8" s="657"/>
      <c r="AI8" s="657"/>
      <c r="AJ8" s="657"/>
      <c r="AK8" s="657"/>
      <c r="AL8" s="632">
        <v>0</v>
      </c>
      <c r="AM8" s="633"/>
      <c r="AN8" s="633"/>
      <c r="AO8" s="658"/>
      <c r="AP8" s="626" t="s">
        <v>243</v>
      </c>
      <c r="AQ8" s="627"/>
      <c r="AR8" s="627"/>
      <c r="AS8" s="627"/>
      <c r="AT8" s="627"/>
      <c r="AU8" s="627"/>
      <c r="AV8" s="627"/>
      <c r="AW8" s="627"/>
      <c r="AX8" s="627"/>
      <c r="AY8" s="627"/>
      <c r="AZ8" s="627"/>
      <c r="BA8" s="627"/>
      <c r="BB8" s="627"/>
      <c r="BC8" s="627"/>
      <c r="BD8" s="627"/>
      <c r="BE8" s="627"/>
      <c r="BF8" s="628"/>
      <c r="BG8" s="629">
        <v>5651</v>
      </c>
      <c r="BH8" s="630"/>
      <c r="BI8" s="630"/>
      <c r="BJ8" s="630"/>
      <c r="BK8" s="630"/>
      <c r="BL8" s="630"/>
      <c r="BM8" s="630"/>
      <c r="BN8" s="631"/>
      <c r="BO8" s="656">
        <v>1.2</v>
      </c>
      <c r="BP8" s="656"/>
      <c r="BQ8" s="656"/>
      <c r="BR8" s="656"/>
      <c r="BS8" s="657" t="s">
        <v>238</v>
      </c>
      <c r="BT8" s="657"/>
      <c r="BU8" s="657"/>
      <c r="BV8" s="657"/>
      <c r="BW8" s="657"/>
      <c r="BX8" s="657"/>
      <c r="BY8" s="657"/>
      <c r="BZ8" s="657"/>
      <c r="CA8" s="657"/>
      <c r="CB8" s="715"/>
      <c r="CD8" s="671" t="s">
        <v>244</v>
      </c>
      <c r="CE8" s="668"/>
      <c r="CF8" s="668"/>
      <c r="CG8" s="668"/>
      <c r="CH8" s="668"/>
      <c r="CI8" s="668"/>
      <c r="CJ8" s="668"/>
      <c r="CK8" s="668"/>
      <c r="CL8" s="668"/>
      <c r="CM8" s="668"/>
      <c r="CN8" s="668"/>
      <c r="CO8" s="668"/>
      <c r="CP8" s="668"/>
      <c r="CQ8" s="669"/>
      <c r="CR8" s="629">
        <v>892239</v>
      </c>
      <c r="CS8" s="630"/>
      <c r="CT8" s="630"/>
      <c r="CU8" s="630"/>
      <c r="CV8" s="630"/>
      <c r="CW8" s="630"/>
      <c r="CX8" s="630"/>
      <c r="CY8" s="631"/>
      <c r="CZ8" s="656">
        <v>14.9</v>
      </c>
      <c r="DA8" s="656"/>
      <c r="DB8" s="656"/>
      <c r="DC8" s="656"/>
      <c r="DD8" s="635">
        <v>8965</v>
      </c>
      <c r="DE8" s="630"/>
      <c r="DF8" s="630"/>
      <c r="DG8" s="630"/>
      <c r="DH8" s="630"/>
      <c r="DI8" s="630"/>
      <c r="DJ8" s="630"/>
      <c r="DK8" s="630"/>
      <c r="DL8" s="630"/>
      <c r="DM8" s="630"/>
      <c r="DN8" s="630"/>
      <c r="DO8" s="630"/>
      <c r="DP8" s="631"/>
      <c r="DQ8" s="635">
        <v>536323</v>
      </c>
      <c r="DR8" s="630"/>
      <c r="DS8" s="630"/>
      <c r="DT8" s="630"/>
      <c r="DU8" s="630"/>
      <c r="DV8" s="630"/>
      <c r="DW8" s="630"/>
      <c r="DX8" s="630"/>
      <c r="DY8" s="630"/>
      <c r="DZ8" s="630"/>
      <c r="EA8" s="630"/>
      <c r="EB8" s="630"/>
      <c r="EC8" s="670"/>
    </row>
    <row r="9" spans="2:143" ht="11.25" customHeight="1" x14ac:dyDescent="0.15">
      <c r="B9" s="626" t="s">
        <v>245</v>
      </c>
      <c r="C9" s="627"/>
      <c r="D9" s="627"/>
      <c r="E9" s="627"/>
      <c r="F9" s="627"/>
      <c r="G9" s="627"/>
      <c r="H9" s="627"/>
      <c r="I9" s="627"/>
      <c r="J9" s="627"/>
      <c r="K9" s="627"/>
      <c r="L9" s="627"/>
      <c r="M9" s="627"/>
      <c r="N9" s="627"/>
      <c r="O9" s="627"/>
      <c r="P9" s="627"/>
      <c r="Q9" s="628"/>
      <c r="R9" s="629">
        <v>1264</v>
      </c>
      <c r="S9" s="630"/>
      <c r="T9" s="630"/>
      <c r="U9" s="630"/>
      <c r="V9" s="630"/>
      <c r="W9" s="630"/>
      <c r="X9" s="630"/>
      <c r="Y9" s="631"/>
      <c r="Z9" s="656">
        <v>0</v>
      </c>
      <c r="AA9" s="656"/>
      <c r="AB9" s="656"/>
      <c r="AC9" s="656"/>
      <c r="AD9" s="657">
        <v>1264</v>
      </c>
      <c r="AE9" s="657"/>
      <c r="AF9" s="657"/>
      <c r="AG9" s="657"/>
      <c r="AH9" s="657"/>
      <c r="AI9" s="657"/>
      <c r="AJ9" s="657"/>
      <c r="AK9" s="657"/>
      <c r="AL9" s="632">
        <v>0</v>
      </c>
      <c r="AM9" s="633"/>
      <c r="AN9" s="633"/>
      <c r="AO9" s="658"/>
      <c r="AP9" s="626" t="s">
        <v>246</v>
      </c>
      <c r="AQ9" s="627"/>
      <c r="AR9" s="627"/>
      <c r="AS9" s="627"/>
      <c r="AT9" s="627"/>
      <c r="AU9" s="627"/>
      <c r="AV9" s="627"/>
      <c r="AW9" s="627"/>
      <c r="AX9" s="627"/>
      <c r="AY9" s="627"/>
      <c r="AZ9" s="627"/>
      <c r="BA9" s="627"/>
      <c r="BB9" s="627"/>
      <c r="BC9" s="627"/>
      <c r="BD9" s="627"/>
      <c r="BE9" s="627"/>
      <c r="BF9" s="628"/>
      <c r="BG9" s="629">
        <v>119146</v>
      </c>
      <c r="BH9" s="630"/>
      <c r="BI9" s="630"/>
      <c r="BJ9" s="630"/>
      <c r="BK9" s="630"/>
      <c r="BL9" s="630"/>
      <c r="BM9" s="630"/>
      <c r="BN9" s="631"/>
      <c r="BO9" s="656">
        <v>26.1</v>
      </c>
      <c r="BP9" s="656"/>
      <c r="BQ9" s="656"/>
      <c r="BR9" s="656"/>
      <c r="BS9" s="657" t="s">
        <v>238</v>
      </c>
      <c r="BT9" s="657"/>
      <c r="BU9" s="657"/>
      <c r="BV9" s="657"/>
      <c r="BW9" s="657"/>
      <c r="BX9" s="657"/>
      <c r="BY9" s="657"/>
      <c r="BZ9" s="657"/>
      <c r="CA9" s="657"/>
      <c r="CB9" s="715"/>
      <c r="CD9" s="671" t="s">
        <v>247</v>
      </c>
      <c r="CE9" s="668"/>
      <c r="CF9" s="668"/>
      <c r="CG9" s="668"/>
      <c r="CH9" s="668"/>
      <c r="CI9" s="668"/>
      <c r="CJ9" s="668"/>
      <c r="CK9" s="668"/>
      <c r="CL9" s="668"/>
      <c r="CM9" s="668"/>
      <c r="CN9" s="668"/>
      <c r="CO9" s="668"/>
      <c r="CP9" s="668"/>
      <c r="CQ9" s="669"/>
      <c r="CR9" s="629">
        <v>454341</v>
      </c>
      <c r="CS9" s="630"/>
      <c r="CT9" s="630"/>
      <c r="CU9" s="630"/>
      <c r="CV9" s="630"/>
      <c r="CW9" s="630"/>
      <c r="CX9" s="630"/>
      <c r="CY9" s="631"/>
      <c r="CZ9" s="656">
        <v>7.6</v>
      </c>
      <c r="DA9" s="656"/>
      <c r="DB9" s="656"/>
      <c r="DC9" s="656"/>
      <c r="DD9" s="635">
        <v>24079</v>
      </c>
      <c r="DE9" s="630"/>
      <c r="DF9" s="630"/>
      <c r="DG9" s="630"/>
      <c r="DH9" s="630"/>
      <c r="DI9" s="630"/>
      <c r="DJ9" s="630"/>
      <c r="DK9" s="630"/>
      <c r="DL9" s="630"/>
      <c r="DM9" s="630"/>
      <c r="DN9" s="630"/>
      <c r="DO9" s="630"/>
      <c r="DP9" s="631"/>
      <c r="DQ9" s="635">
        <v>359343</v>
      </c>
      <c r="DR9" s="630"/>
      <c r="DS9" s="630"/>
      <c r="DT9" s="630"/>
      <c r="DU9" s="630"/>
      <c r="DV9" s="630"/>
      <c r="DW9" s="630"/>
      <c r="DX9" s="630"/>
      <c r="DY9" s="630"/>
      <c r="DZ9" s="630"/>
      <c r="EA9" s="630"/>
      <c r="EB9" s="630"/>
      <c r="EC9" s="670"/>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238</v>
      </c>
      <c r="S10" s="630"/>
      <c r="T10" s="630"/>
      <c r="U10" s="630"/>
      <c r="V10" s="630"/>
      <c r="W10" s="630"/>
      <c r="X10" s="630"/>
      <c r="Y10" s="631"/>
      <c r="Z10" s="656" t="s">
        <v>238</v>
      </c>
      <c r="AA10" s="656"/>
      <c r="AB10" s="656"/>
      <c r="AC10" s="656"/>
      <c r="AD10" s="657" t="s">
        <v>238</v>
      </c>
      <c r="AE10" s="657"/>
      <c r="AF10" s="657"/>
      <c r="AG10" s="657"/>
      <c r="AH10" s="657"/>
      <c r="AI10" s="657"/>
      <c r="AJ10" s="657"/>
      <c r="AK10" s="657"/>
      <c r="AL10" s="632" t="s">
        <v>176</v>
      </c>
      <c r="AM10" s="633"/>
      <c r="AN10" s="633"/>
      <c r="AO10" s="658"/>
      <c r="AP10" s="626" t="s">
        <v>249</v>
      </c>
      <c r="AQ10" s="627"/>
      <c r="AR10" s="627"/>
      <c r="AS10" s="627"/>
      <c r="AT10" s="627"/>
      <c r="AU10" s="627"/>
      <c r="AV10" s="627"/>
      <c r="AW10" s="627"/>
      <c r="AX10" s="627"/>
      <c r="AY10" s="627"/>
      <c r="AZ10" s="627"/>
      <c r="BA10" s="627"/>
      <c r="BB10" s="627"/>
      <c r="BC10" s="627"/>
      <c r="BD10" s="627"/>
      <c r="BE10" s="627"/>
      <c r="BF10" s="628"/>
      <c r="BG10" s="629">
        <v>14267</v>
      </c>
      <c r="BH10" s="630"/>
      <c r="BI10" s="630"/>
      <c r="BJ10" s="630"/>
      <c r="BK10" s="630"/>
      <c r="BL10" s="630"/>
      <c r="BM10" s="630"/>
      <c r="BN10" s="631"/>
      <c r="BO10" s="656">
        <v>3.1</v>
      </c>
      <c r="BP10" s="656"/>
      <c r="BQ10" s="656"/>
      <c r="BR10" s="656"/>
      <c r="BS10" s="657">
        <v>2364</v>
      </c>
      <c r="BT10" s="657"/>
      <c r="BU10" s="657"/>
      <c r="BV10" s="657"/>
      <c r="BW10" s="657"/>
      <c r="BX10" s="657"/>
      <c r="BY10" s="657"/>
      <c r="BZ10" s="657"/>
      <c r="CA10" s="657"/>
      <c r="CB10" s="715"/>
      <c r="CD10" s="671" t="s">
        <v>250</v>
      </c>
      <c r="CE10" s="668"/>
      <c r="CF10" s="668"/>
      <c r="CG10" s="668"/>
      <c r="CH10" s="668"/>
      <c r="CI10" s="668"/>
      <c r="CJ10" s="668"/>
      <c r="CK10" s="668"/>
      <c r="CL10" s="668"/>
      <c r="CM10" s="668"/>
      <c r="CN10" s="668"/>
      <c r="CO10" s="668"/>
      <c r="CP10" s="668"/>
      <c r="CQ10" s="669"/>
      <c r="CR10" s="629">
        <v>368</v>
      </c>
      <c r="CS10" s="630"/>
      <c r="CT10" s="630"/>
      <c r="CU10" s="630"/>
      <c r="CV10" s="630"/>
      <c r="CW10" s="630"/>
      <c r="CX10" s="630"/>
      <c r="CY10" s="631"/>
      <c r="CZ10" s="656">
        <v>0</v>
      </c>
      <c r="DA10" s="656"/>
      <c r="DB10" s="656"/>
      <c r="DC10" s="656"/>
      <c r="DD10" s="635" t="s">
        <v>238</v>
      </c>
      <c r="DE10" s="630"/>
      <c r="DF10" s="630"/>
      <c r="DG10" s="630"/>
      <c r="DH10" s="630"/>
      <c r="DI10" s="630"/>
      <c r="DJ10" s="630"/>
      <c r="DK10" s="630"/>
      <c r="DL10" s="630"/>
      <c r="DM10" s="630"/>
      <c r="DN10" s="630"/>
      <c r="DO10" s="630"/>
      <c r="DP10" s="631"/>
      <c r="DQ10" s="635">
        <v>368</v>
      </c>
      <c r="DR10" s="630"/>
      <c r="DS10" s="630"/>
      <c r="DT10" s="630"/>
      <c r="DU10" s="630"/>
      <c r="DV10" s="630"/>
      <c r="DW10" s="630"/>
      <c r="DX10" s="630"/>
      <c r="DY10" s="630"/>
      <c r="DZ10" s="630"/>
      <c r="EA10" s="630"/>
      <c r="EB10" s="630"/>
      <c r="EC10" s="670"/>
    </row>
    <row r="11" spans="2:143" ht="11.25" customHeight="1" x14ac:dyDescent="0.15">
      <c r="B11" s="626" t="s">
        <v>251</v>
      </c>
      <c r="C11" s="627"/>
      <c r="D11" s="627"/>
      <c r="E11" s="627"/>
      <c r="F11" s="627"/>
      <c r="G11" s="627"/>
      <c r="H11" s="627"/>
      <c r="I11" s="627"/>
      <c r="J11" s="627"/>
      <c r="K11" s="627"/>
      <c r="L11" s="627"/>
      <c r="M11" s="627"/>
      <c r="N11" s="627"/>
      <c r="O11" s="627"/>
      <c r="P11" s="627"/>
      <c r="Q11" s="628"/>
      <c r="R11" s="629">
        <v>101231</v>
      </c>
      <c r="S11" s="630"/>
      <c r="T11" s="630"/>
      <c r="U11" s="630"/>
      <c r="V11" s="630"/>
      <c r="W11" s="630"/>
      <c r="X11" s="630"/>
      <c r="Y11" s="631"/>
      <c r="Z11" s="632">
        <v>1.6</v>
      </c>
      <c r="AA11" s="633"/>
      <c r="AB11" s="633"/>
      <c r="AC11" s="634"/>
      <c r="AD11" s="635">
        <v>101231</v>
      </c>
      <c r="AE11" s="630"/>
      <c r="AF11" s="630"/>
      <c r="AG11" s="630"/>
      <c r="AH11" s="630"/>
      <c r="AI11" s="630"/>
      <c r="AJ11" s="630"/>
      <c r="AK11" s="631"/>
      <c r="AL11" s="632">
        <v>2.8</v>
      </c>
      <c r="AM11" s="633"/>
      <c r="AN11" s="633"/>
      <c r="AO11" s="658"/>
      <c r="AP11" s="626" t="s">
        <v>252</v>
      </c>
      <c r="AQ11" s="627"/>
      <c r="AR11" s="627"/>
      <c r="AS11" s="627"/>
      <c r="AT11" s="627"/>
      <c r="AU11" s="627"/>
      <c r="AV11" s="627"/>
      <c r="AW11" s="627"/>
      <c r="AX11" s="627"/>
      <c r="AY11" s="627"/>
      <c r="AZ11" s="627"/>
      <c r="BA11" s="627"/>
      <c r="BB11" s="627"/>
      <c r="BC11" s="627"/>
      <c r="BD11" s="627"/>
      <c r="BE11" s="627"/>
      <c r="BF11" s="628"/>
      <c r="BG11" s="629">
        <v>11929</v>
      </c>
      <c r="BH11" s="630"/>
      <c r="BI11" s="630"/>
      <c r="BJ11" s="630"/>
      <c r="BK11" s="630"/>
      <c r="BL11" s="630"/>
      <c r="BM11" s="630"/>
      <c r="BN11" s="631"/>
      <c r="BO11" s="656">
        <v>2.6</v>
      </c>
      <c r="BP11" s="656"/>
      <c r="BQ11" s="656"/>
      <c r="BR11" s="656"/>
      <c r="BS11" s="657">
        <v>3558</v>
      </c>
      <c r="BT11" s="657"/>
      <c r="BU11" s="657"/>
      <c r="BV11" s="657"/>
      <c r="BW11" s="657"/>
      <c r="BX11" s="657"/>
      <c r="BY11" s="657"/>
      <c r="BZ11" s="657"/>
      <c r="CA11" s="657"/>
      <c r="CB11" s="715"/>
      <c r="CD11" s="671" t="s">
        <v>253</v>
      </c>
      <c r="CE11" s="668"/>
      <c r="CF11" s="668"/>
      <c r="CG11" s="668"/>
      <c r="CH11" s="668"/>
      <c r="CI11" s="668"/>
      <c r="CJ11" s="668"/>
      <c r="CK11" s="668"/>
      <c r="CL11" s="668"/>
      <c r="CM11" s="668"/>
      <c r="CN11" s="668"/>
      <c r="CO11" s="668"/>
      <c r="CP11" s="668"/>
      <c r="CQ11" s="669"/>
      <c r="CR11" s="629">
        <v>253164</v>
      </c>
      <c r="CS11" s="630"/>
      <c r="CT11" s="630"/>
      <c r="CU11" s="630"/>
      <c r="CV11" s="630"/>
      <c r="CW11" s="630"/>
      <c r="CX11" s="630"/>
      <c r="CY11" s="631"/>
      <c r="CZ11" s="656">
        <v>4.2</v>
      </c>
      <c r="DA11" s="656"/>
      <c r="DB11" s="656"/>
      <c r="DC11" s="656"/>
      <c r="DD11" s="635">
        <v>35467</v>
      </c>
      <c r="DE11" s="630"/>
      <c r="DF11" s="630"/>
      <c r="DG11" s="630"/>
      <c r="DH11" s="630"/>
      <c r="DI11" s="630"/>
      <c r="DJ11" s="630"/>
      <c r="DK11" s="630"/>
      <c r="DL11" s="630"/>
      <c r="DM11" s="630"/>
      <c r="DN11" s="630"/>
      <c r="DO11" s="630"/>
      <c r="DP11" s="631"/>
      <c r="DQ11" s="635">
        <v>139407</v>
      </c>
      <c r="DR11" s="630"/>
      <c r="DS11" s="630"/>
      <c r="DT11" s="630"/>
      <c r="DU11" s="630"/>
      <c r="DV11" s="630"/>
      <c r="DW11" s="630"/>
      <c r="DX11" s="630"/>
      <c r="DY11" s="630"/>
      <c r="DZ11" s="630"/>
      <c r="EA11" s="630"/>
      <c r="EB11" s="630"/>
      <c r="EC11" s="670"/>
    </row>
    <row r="12" spans="2:143" ht="11.25" customHeight="1" x14ac:dyDescent="0.15">
      <c r="B12" s="626" t="s">
        <v>254</v>
      </c>
      <c r="C12" s="627"/>
      <c r="D12" s="627"/>
      <c r="E12" s="627"/>
      <c r="F12" s="627"/>
      <c r="G12" s="627"/>
      <c r="H12" s="627"/>
      <c r="I12" s="627"/>
      <c r="J12" s="627"/>
      <c r="K12" s="627"/>
      <c r="L12" s="627"/>
      <c r="M12" s="627"/>
      <c r="N12" s="627"/>
      <c r="O12" s="627"/>
      <c r="P12" s="627"/>
      <c r="Q12" s="628"/>
      <c r="R12" s="629" t="s">
        <v>238</v>
      </c>
      <c r="S12" s="630"/>
      <c r="T12" s="630"/>
      <c r="U12" s="630"/>
      <c r="V12" s="630"/>
      <c r="W12" s="630"/>
      <c r="X12" s="630"/>
      <c r="Y12" s="631"/>
      <c r="Z12" s="656" t="s">
        <v>238</v>
      </c>
      <c r="AA12" s="656"/>
      <c r="AB12" s="656"/>
      <c r="AC12" s="656"/>
      <c r="AD12" s="657" t="s">
        <v>176</v>
      </c>
      <c r="AE12" s="657"/>
      <c r="AF12" s="657"/>
      <c r="AG12" s="657"/>
      <c r="AH12" s="657"/>
      <c r="AI12" s="657"/>
      <c r="AJ12" s="657"/>
      <c r="AK12" s="657"/>
      <c r="AL12" s="632" t="s">
        <v>238</v>
      </c>
      <c r="AM12" s="633"/>
      <c r="AN12" s="633"/>
      <c r="AO12" s="658"/>
      <c r="AP12" s="626" t="s">
        <v>255</v>
      </c>
      <c r="AQ12" s="627"/>
      <c r="AR12" s="627"/>
      <c r="AS12" s="627"/>
      <c r="AT12" s="627"/>
      <c r="AU12" s="627"/>
      <c r="AV12" s="627"/>
      <c r="AW12" s="627"/>
      <c r="AX12" s="627"/>
      <c r="AY12" s="627"/>
      <c r="AZ12" s="627"/>
      <c r="BA12" s="627"/>
      <c r="BB12" s="627"/>
      <c r="BC12" s="627"/>
      <c r="BD12" s="627"/>
      <c r="BE12" s="627"/>
      <c r="BF12" s="628"/>
      <c r="BG12" s="629">
        <v>221450</v>
      </c>
      <c r="BH12" s="630"/>
      <c r="BI12" s="630"/>
      <c r="BJ12" s="630"/>
      <c r="BK12" s="630"/>
      <c r="BL12" s="630"/>
      <c r="BM12" s="630"/>
      <c r="BN12" s="631"/>
      <c r="BO12" s="656">
        <v>48.5</v>
      </c>
      <c r="BP12" s="656"/>
      <c r="BQ12" s="656"/>
      <c r="BR12" s="656"/>
      <c r="BS12" s="657" t="s">
        <v>238</v>
      </c>
      <c r="BT12" s="657"/>
      <c r="BU12" s="657"/>
      <c r="BV12" s="657"/>
      <c r="BW12" s="657"/>
      <c r="BX12" s="657"/>
      <c r="BY12" s="657"/>
      <c r="BZ12" s="657"/>
      <c r="CA12" s="657"/>
      <c r="CB12" s="715"/>
      <c r="CD12" s="671" t="s">
        <v>256</v>
      </c>
      <c r="CE12" s="668"/>
      <c r="CF12" s="668"/>
      <c r="CG12" s="668"/>
      <c r="CH12" s="668"/>
      <c r="CI12" s="668"/>
      <c r="CJ12" s="668"/>
      <c r="CK12" s="668"/>
      <c r="CL12" s="668"/>
      <c r="CM12" s="668"/>
      <c r="CN12" s="668"/>
      <c r="CO12" s="668"/>
      <c r="CP12" s="668"/>
      <c r="CQ12" s="669"/>
      <c r="CR12" s="629">
        <v>747604</v>
      </c>
      <c r="CS12" s="630"/>
      <c r="CT12" s="630"/>
      <c r="CU12" s="630"/>
      <c r="CV12" s="630"/>
      <c r="CW12" s="630"/>
      <c r="CX12" s="630"/>
      <c r="CY12" s="631"/>
      <c r="CZ12" s="656">
        <v>12.5</v>
      </c>
      <c r="DA12" s="656"/>
      <c r="DB12" s="656"/>
      <c r="DC12" s="656"/>
      <c r="DD12" s="635">
        <v>131935</v>
      </c>
      <c r="DE12" s="630"/>
      <c r="DF12" s="630"/>
      <c r="DG12" s="630"/>
      <c r="DH12" s="630"/>
      <c r="DI12" s="630"/>
      <c r="DJ12" s="630"/>
      <c r="DK12" s="630"/>
      <c r="DL12" s="630"/>
      <c r="DM12" s="630"/>
      <c r="DN12" s="630"/>
      <c r="DO12" s="630"/>
      <c r="DP12" s="631"/>
      <c r="DQ12" s="635">
        <v>411959</v>
      </c>
      <c r="DR12" s="630"/>
      <c r="DS12" s="630"/>
      <c r="DT12" s="630"/>
      <c r="DU12" s="630"/>
      <c r="DV12" s="630"/>
      <c r="DW12" s="630"/>
      <c r="DX12" s="630"/>
      <c r="DY12" s="630"/>
      <c r="DZ12" s="630"/>
      <c r="EA12" s="630"/>
      <c r="EB12" s="630"/>
      <c r="EC12" s="670"/>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238</v>
      </c>
      <c r="S13" s="630"/>
      <c r="T13" s="630"/>
      <c r="U13" s="630"/>
      <c r="V13" s="630"/>
      <c r="W13" s="630"/>
      <c r="X13" s="630"/>
      <c r="Y13" s="631"/>
      <c r="Z13" s="656" t="s">
        <v>238</v>
      </c>
      <c r="AA13" s="656"/>
      <c r="AB13" s="656"/>
      <c r="AC13" s="656"/>
      <c r="AD13" s="657" t="s">
        <v>238</v>
      </c>
      <c r="AE13" s="657"/>
      <c r="AF13" s="657"/>
      <c r="AG13" s="657"/>
      <c r="AH13" s="657"/>
      <c r="AI13" s="657"/>
      <c r="AJ13" s="657"/>
      <c r="AK13" s="657"/>
      <c r="AL13" s="632" t="s">
        <v>238</v>
      </c>
      <c r="AM13" s="633"/>
      <c r="AN13" s="633"/>
      <c r="AO13" s="658"/>
      <c r="AP13" s="626" t="s">
        <v>258</v>
      </c>
      <c r="AQ13" s="627"/>
      <c r="AR13" s="627"/>
      <c r="AS13" s="627"/>
      <c r="AT13" s="627"/>
      <c r="AU13" s="627"/>
      <c r="AV13" s="627"/>
      <c r="AW13" s="627"/>
      <c r="AX13" s="627"/>
      <c r="AY13" s="627"/>
      <c r="AZ13" s="627"/>
      <c r="BA13" s="627"/>
      <c r="BB13" s="627"/>
      <c r="BC13" s="627"/>
      <c r="BD13" s="627"/>
      <c r="BE13" s="627"/>
      <c r="BF13" s="628"/>
      <c r="BG13" s="629">
        <v>195866</v>
      </c>
      <c r="BH13" s="630"/>
      <c r="BI13" s="630"/>
      <c r="BJ13" s="630"/>
      <c r="BK13" s="630"/>
      <c r="BL13" s="630"/>
      <c r="BM13" s="630"/>
      <c r="BN13" s="631"/>
      <c r="BO13" s="656">
        <v>42.9</v>
      </c>
      <c r="BP13" s="656"/>
      <c r="BQ13" s="656"/>
      <c r="BR13" s="656"/>
      <c r="BS13" s="657" t="s">
        <v>238</v>
      </c>
      <c r="BT13" s="657"/>
      <c r="BU13" s="657"/>
      <c r="BV13" s="657"/>
      <c r="BW13" s="657"/>
      <c r="BX13" s="657"/>
      <c r="BY13" s="657"/>
      <c r="BZ13" s="657"/>
      <c r="CA13" s="657"/>
      <c r="CB13" s="715"/>
      <c r="CD13" s="671" t="s">
        <v>259</v>
      </c>
      <c r="CE13" s="668"/>
      <c r="CF13" s="668"/>
      <c r="CG13" s="668"/>
      <c r="CH13" s="668"/>
      <c r="CI13" s="668"/>
      <c r="CJ13" s="668"/>
      <c r="CK13" s="668"/>
      <c r="CL13" s="668"/>
      <c r="CM13" s="668"/>
      <c r="CN13" s="668"/>
      <c r="CO13" s="668"/>
      <c r="CP13" s="668"/>
      <c r="CQ13" s="669"/>
      <c r="CR13" s="629">
        <v>744818</v>
      </c>
      <c r="CS13" s="630"/>
      <c r="CT13" s="630"/>
      <c r="CU13" s="630"/>
      <c r="CV13" s="630"/>
      <c r="CW13" s="630"/>
      <c r="CX13" s="630"/>
      <c r="CY13" s="631"/>
      <c r="CZ13" s="656">
        <v>12.4</v>
      </c>
      <c r="DA13" s="656"/>
      <c r="DB13" s="656"/>
      <c r="DC13" s="656"/>
      <c r="DD13" s="635">
        <v>348152</v>
      </c>
      <c r="DE13" s="630"/>
      <c r="DF13" s="630"/>
      <c r="DG13" s="630"/>
      <c r="DH13" s="630"/>
      <c r="DI13" s="630"/>
      <c r="DJ13" s="630"/>
      <c r="DK13" s="630"/>
      <c r="DL13" s="630"/>
      <c r="DM13" s="630"/>
      <c r="DN13" s="630"/>
      <c r="DO13" s="630"/>
      <c r="DP13" s="631"/>
      <c r="DQ13" s="635">
        <v>439794</v>
      </c>
      <c r="DR13" s="630"/>
      <c r="DS13" s="630"/>
      <c r="DT13" s="630"/>
      <c r="DU13" s="630"/>
      <c r="DV13" s="630"/>
      <c r="DW13" s="630"/>
      <c r="DX13" s="630"/>
      <c r="DY13" s="630"/>
      <c r="DZ13" s="630"/>
      <c r="EA13" s="630"/>
      <c r="EB13" s="630"/>
      <c r="EC13" s="670"/>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238</v>
      </c>
      <c r="S14" s="630"/>
      <c r="T14" s="630"/>
      <c r="U14" s="630"/>
      <c r="V14" s="630"/>
      <c r="W14" s="630"/>
      <c r="X14" s="630"/>
      <c r="Y14" s="631"/>
      <c r="Z14" s="656" t="s">
        <v>238</v>
      </c>
      <c r="AA14" s="656"/>
      <c r="AB14" s="656"/>
      <c r="AC14" s="656"/>
      <c r="AD14" s="657" t="s">
        <v>238</v>
      </c>
      <c r="AE14" s="657"/>
      <c r="AF14" s="657"/>
      <c r="AG14" s="657"/>
      <c r="AH14" s="657"/>
      <c r="AI14" s="657"/>
      <c r="AJ14" s="657"/>
      <c r="AK14" s="657"/>
      <c r="AL14" s="632" t="s">
        <v>176</v>
      </c>
      <c r="AM14" s="633"/>
      <c r="AN14" s="633"/>
      <c r="AO14" s="658"/>
      <c r="AP14" s="626" t="s">
        <v>261</v>
      </c>
      <c r="AQ14" s="627"/>
      <c r="AR14" s="627"/>
      <c r="AS14" s="627"/>
      <c r="AT14" s="627"/>
      <c r="AU14" s="627"/>
      <c r="AV14" s="627"/>
      <c r="AW14" s="627"/>
      <c r="AX14" s="627"/>
      <c r="AY14" s="627"/>
      <c r="AZ14" s="627"/>
      <c r="BA14" s="627"/>
      <c r="BB14" s="627"/>
      <c r="BC14" s="627"/>
      <c r="BD14" s="627"/>
      <c r="BE14" s="627"/>
      <c r="BF14" s="628"/>
      <c r="BG14" s="629">
        <v>8803</v>
      </c>
      <c r="BH14" s="630"/>
      <c r="BI14" s="630"/>
      <c r="BJ14" s="630"/>
      <c r="BK14" s="630"/>
      <c r="BL14" s="630"/>
      <c r="BM14" s="630"/>
      <c r="BN14" s="631"/>
      <c r="BO14" s="656">
        <v>1.9</v>
      </c>
      <c r="BP14" s="656"/>
      <c r="BQ14" s="656"/>
      <c r="BR14" s="656"/>
      <c r="BS14" s="657" t="s">
        <v>238</v>
      </c>
      <c r="BT14" s="657"/>
      <c r="BU14" s="657"/>
      <c r="BV14" s="657"/>
      <c r="BW14" s="657"/>
      <c r="BX14" s="657"/>
      <c r="BY14" s="657"/>
      <c r="BZ14" s="657"/>
      <c r="CA14" s="657"/>
      <c r="CB14" s="715"/>
      <c r="CD14" s="671" t="s">
        <v>262</v>
      </c>
      <c r="CE14" s="668"/>
      <c r="CF14" s="668"/>
      <c r="CG14" s="668"/>
      <c r="CH14" s="668"/>
      <c r="CI14" s="668"/>
      <c r="CJ14" s="668"/>
      <c r="CK14" s="668"/>
      <c r="CL14" s="668"/>
      <c r="CM14" s="668"/>
      <c r="CN14" s="668"/>
      <c r="CO14" s="668"/>
      <c r="CP14" s="668"/>
      <c r="CQ14" s="669"/>
      <c r="CR14" s="629">
        <v>469833</v>
      </c>
      <c r="CS14" s="630"/>
      <c r="CT14" s="630"/>
      <c r="CU14" s="630"/>
      <c r="CV14" s="630"/>
      <c r="CW14" s="630"/>
      <c r="CX14" s="630"/>
      <c r="CY14" s="631"/>
      <c r="CZ14" s="656">
        <v>7.8</v>
      </c>
      <c r="DA14" s="656"/>
      <c r="DB14" s="656"/>
      <c r="DC14" s="656"/>
      <c r="DD14" s="635">
        <v>157332</v>
      </c>
      <c r="DE14" s="630"/>
      <c r="DF14" s="630"/>
      <c r="DG14" s="630"/>
      <c r="DH14" s="630"/>
      <c r="DI14" s="630"/>
      <c r="DJ14" s="630"/>
      <c r="DK14" s="630"/>
      <c r="DL14" s="630"/>
      <c r="DM14" s="630"/>
      <c r="DN14" s="630"/>
      <c r="DO14" s="630"/>
      <c r="DP14" s="631"/>
      <c r="DQ14" s="635">
        <v>321033</v>
      </c>
      <c r="DR14" s="630"/>
      <c r="DS14" s="630"/>
      <c r="DT14" s="630"/>
      <c r="DU14" s="630"/>
      <c r="DV14" s="630"/>
      <c r="DW14" s="630"/>
      <c r="DX14" s="630"/>
      <c r="DY14" s="630"/>
      <c r="DZ14" s="630"/>
      <c r="EA14" s="630"/>
      <c r="EB14" s="630"/>
      <c r="EC14" s="670"/>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238</v>
      </c>
      <c r="S15" s="630"/>
      <c r="T15" s="630"/>
      <c r="U15" s="630"/>
      <c r="V15" s="630"/>
      <c r="W15" s="630"/>
      <c r="X15" s="630"/>
      <c r="Y15" s="631"/>
      <c r="Z15" s="656" t="s">
        <v>238</v>
      </c>
      <c r="AA15" s="656"/>
      <c r="AB15" s="656"/>
      <c r="AC15" s="656"/>
      <c r="AD15" s="657" t="s">
        <v>238</v>
      </c>
      <c r="AE15" s="657"/>
      <c r="AF15" s="657"/>
      <c r="AG15" s="657"/>
      <c r="AH15" s="657"/>
      <c r="AI15" s="657"/>
      <c r="AJ15" s="657"/>
      <c r="AK15" s="657"/>
      <c r="AL15" s="632" t="s">
        <v>238</v>
      </c>
      <c r="AM15" s="633"/>
      <c r="AN15" s="633"/>
      <c r="AO15" s="658"/>
      <c r="AP15" s="626" t="s">
        <v>264</v>
      </c>
      <c r="AQ15" s="627"/>
      <c r="AR15" s="627"/>
      <c r="AS15" s="627"/>
      <c r="AT15" s="627"/>
      <c r="AU15" s="627"/>
      <c r="AV15" s="627"/>
      <c r="AW15" s="627"/>
      <c r="AX15" s="627"/>
      <c r="AY15" s="627"/>
      <c r="AZ15" s="627"/>
      <c r="BA15" s="627"/>
      <c r="BB15" s="627"/>
      <c r="BC15" s="627"/>
      <c r="BD15" s="627"/>
      <c r="BE15" s="627"/>
      <c r="BF15" s="628"/>
      <c r="BG15" s="629">
        <v>29927</v>
      </c>
      <c r="BH15" s="630"/>
      <c r="BI15" s="630"/>
      <c r="BJ15" s="630"/>
      <c r="BK15" s="630"/>
      <c r="BL15" s="630"/>
      <c r="BM15" s="630"/>
      <c r="BN15" s="631"/>
      <c r="BO15" s="656">
        <v>6.5</v>
      </c>
      <c r="BP15" s="656"/>
      <c r="BQ15" s="656"/>
      <c r="BR15" s="656"/>
      <c r="BS15" s="657" t="s">
        <v>238</v>
      </c>
      <c r="BT15" s="657"/>
      <c r="BU15" s="657"/>
      <c r="BV15" s="657"/>
      <c r="BW15" s="657"/>
      <c r="BX15" s="657"/>
      <c r="BY15" s="657"/>
      <c r="BZ15" s="657"/>
      <c r="CA15" s="657"/>
      <c r="CB15" s="715"/>
      <c r="CD15" s="671" t="s">
        <v>265</v>
      </c>
      <c r="CE15" s="668"/>
      <c r="CF15" s="668"/>
      <c r="CG15" s="668"/>
      <c r="CH15" s="668"/>
      <c r="CI15" s="668"/>
      <c r="CJ15" s="668"/>
      <c r="CK15" s="668"/>
      <c r="CL15" s="668"/>
      <c r="CM15" s="668"/>
      <c r="CN15" s="668"/>
      <c r="CO15" s="668"/>
      <c r="CP15" s="668"/>
      <c r="CQ15" s="669"/>
      <c r="CR15" s="629">
        <v>345462</v>
      </c>
      <c r="CS15" s="630"/>
      <c r="CT15" s="630"/>
      <c r="CU15" s="630"/>
      <c r="CV15" s="630"/>
      <c r="CW15" s="630"/>
      <c r="CX15" s="630"/>
      <c r="CY15" s="631"/>
      <c r="CZ15" s="656">
        <v>5.8</v>
      </c>
      <c r="DA15" s="656"/>
      <c r="DB15" s="656"/>
      <c r="DC15" s="656"/>
      <c r="DD15" s="635">
        <v>31463</v>
      </c>
      <c r="DE15" s="630"/>
      <c r="DF15" s="630"/>
      <c r="DG15" s="630"/>
      <c r="DH15" s="630"/>
      <c r="DI15" s="630"/>
      <c r="DJ15" s="630"/>
      <c r="DK15" s="630"/>
      <c r="DL15" s="630"/>
      <c r="DM15" s="630"/>
      <c r="DN15" s="630"/>
      <c r="DO15" s="630"/>
      <c r="DP15" s="631"/>
      <c r="DQ15" s="635">
        <v>293086</v>
      </c>
      <c r="DR15" s="630"/>
      <c r="DS15" s="630"/>
      <c r="DT15" s="630"/>
      <c r="DU15" s="630"/>
      <c r="DV15" s="630"/>
      <c r="DW15" s="630"/>
      <c r="DX15" s="630"/>
      <c r="DY15" s="630"/>
      <c r="DZ15" s="630"/>
      <c r="EA15" s="630"/>
      <c r="EB15" s="630"/>
      <c r="EC15" s="670"/>
    </row>
    <row r="16" spans="2:143" ht="11.25" customHeight="1" x14ac:dyDescent="0.15">
      <c r="B16" s="626" t="s">
        <v>266</v>
      </c>
      <c r="C16" s="627"/>
      <c r="D16" s="627"/>
      <c r="E16" s="627"/>
      <c r="F16" s="627"/>
      <c r="G16" s="627"/>
      <c r="H16" s="627"/>
      <c r="I16" s="627"/>
      <c r="J16" s="627"/>
      <c r="K16" s="627"/>
      <c r="L16" s="627"/>
      <c r="M16" s="627"/>
      <c r="N16" s="627"/>
      <c r="O16" s="627"/>
      <c r="P16" s="627"/>
      <c r="Q16" s="628"/>
      <c r="R16" s="629">
        <v>4126</v>
      </c>
      <c r="S16" s="630"/>
      <c r="T16" s="630"/>
      <c r="U16" s="630"/>
      <c r="V16" s="630"/>
      <c r="W16" s="630"/>
      <c r="X16" s="630"/>
      <c r="Y16" s="631"/>
      <c r="Z16" s="656">
        <v>0.1</v>
      </c>
      <c r="AA16" s="656"/>
      <c r="AB16" s="656"/>
      <c r="AC16" s="656"/>
      <c r="AD16" s="657">
        <v>4126</v>
      </c>
      <c r="AE16" s="657"/>
      <c r="AF16" s="657"/>
      <c r="AG16" s="657"/>
      <c r="AH16" s="657"/>
      <c r="AI16" s="657"/>
      <c r="AJ16" s="657"/>
      <c r="AK16" s="657"/>
      <c r="AL16" s="632">
        <v>0.1</v>
      </c>
      <c r="AM16" s="633"/>
      <c r="AN16" s="633"/>
      <c r="AO16" s="658"/>
      <c r="AP16" s="626" t="s">
        <v>267</v>
      </c>
      <c r="AQ16" s="627"/>
      <c r="AR16" s="627"/>
      <c r="AS16" s="627"/>
      <c r="AT16" s="627"/>
      <c r="AU16" s="627"/>
      <c r="AV16" s="627"/>
      <c r="AW16" s="627"/>
      <c r="AX16" s="627"/>
      <c r="AY16" s="627"/>
      <c r="AZ16" s="627"/>
      <c r="BA16" s="627"/>
      <c r="BB16" s="627"/>
      <c r="BC16" s="627"/>
      <c r="BD16" s="627"/>
      <c r="BE16" s="627"/>
      <c r="BF16" s="628"/>
      <c r="BG16" s="629" t="s">
        <v>176</v>
      </c>
      <c r="BH16" s="630"/>
      <c r="BI16" s="630"/>
      <c r="BJ16" s="630"/>
      <c r="BK16" s="630"/>
      <c r="BL16" s="630"/>
      <c r="BM16" s="630"/>
      <c r="BN16" s="631"/>
      <c r="BO16" s="656" t="s">
        <v>238</v>
      </c>
      <c r="BP16" s="656"/>
      <c r="BQ16" s="656"/>
      <c r="BR16" s="656"/>
      <c r="BS16" s="657" t="s">
        <v>238</v>
      </c>
      <c r="BT16" s="657"/>
      <c r="BU16" s="657"/>
      <c r="BV16" s="657"/>
      <c r="BW16" s="657"/>
      <c r="BX16" s="657"/>
      <c r="BY16" s="657"/>
      <c r="BZ16" s="657"/>
      <c r="CA16" s="657"/>
      <c r="CB16" s="715"/>
      <c r="CD16" s="671" t="s">
        <v>268</v>
      </c>
      <c r="CE16" s="668"/>
      <c r="CF16" s="668"/>
      <c r="CG16" s="668"/>
      <c r="CH16" s="668"/>
      <c r="CI16" s="668"/>
      <c r="CJ16" s="668"/>
      <c r="CK16" s="668"/>
      <c r="CL16" s="668"/>
      <c r="CM16" s="668"/>
      <c r="CN16" s="668"/>
      <c r="CO16" s="668"/>
      <c r="CP16" s="668"/>
      <c r="CQ16" s="669"/>
      <c r="CR16" s="629" t="s">
        <v>238</v>
      </c>
      <c r="CS16" s="630"/>
      <c r="CT16" s="630"/>
      <c r="CU16" s="630"/>
      <c r="CV16" s="630"/>
      <c r="CW16" s="630"/>
      <c r="CX16" s="630"/>
      <c r="CY16" s="631"/>
      <c r="CZ16" s="656" t="s">
        <v>238</v>
      </c>
      <c r="DA16" s="656"/>
      <c r="DB16" s="656"/>
      <c r="DC16" s="656"/>
      <c r="DD16" s="635" t="s">
        <v>238</v>
      </c>
      <c r="DE16" s="630"/>
      <c r="DF16" s="630"/>
      <c r="DG16" s="630"/>
      <c r="DH16" s="630"/>
      <c r="DI16" s="630"/>
      <c r="DJ16" s="630"/>
      <c r="DK16" s="630"/>
      <c r="DL16" s="630"/>
      <c r="DM16" s="630"/>
      <c r="DN16" s="630"/>
      <c r="DO16" s="630"/>
      <c r="DP16" s="631"/>
      <c r="DQ16" s="635" t="s">
        <v>238</v>
      </c>
      <c r="DR16" s="630"/>
      <c r="DS16" s="630"/>
      <c r="DT16" s="630"/>
      <c r="DU16" s="630"/>
      <c r="DV16" s="630"/>
      <c r="DW16" s="630"/>
      <c r="DX16" s="630"/>
      <c r="DY16" s="630"/>
      <c r="DZ16" s="630"/>
      <c r="EA16" s="630"/>
      <c r="EB16" s="630"/>
      <c r="EC16" s="670"/>
    </row>
    <row r="17" spans="2:133" ht="11.25" customHeight="1" x14ac:dyDescent="0.15">
      <c r="B17" s="626" t="s">
        <v>269</v>
      </c>
      <c r="C17" s="627"/>
      <c r="D17" s="627"/>
      <c r="E17" s="627"/>
      <c r="F17" s="627"/>
      <c r="G17" s="627"/>
      <c r="H17" s="627"/>
      <c r="I17" s="627"/>
      <c r="J17" s="627"/>
      <c r="K17" s="627"/>
      <c r="L17" s="627"/>
      <c r="M17" s="627"/>
      <c r="N17" s="627"/>
      <c r="O17" s="627"/>
      <c r="P17" s="627"/>
      <c r="Q17" s="628"/>
      <c r="R17" s="629">
        <v>4947</v>
      </c>
      <c r="S17" s="630"/>
      <c r="T17" s="630"/>
      <c r="U17" s="630"/>
      <c r="V17" s="630"/>
      <c r="W17" s="630"/>
      <c r="X17" s="630"/>
      <c r="Y17" s="631"/>
      <c r="Z17" s="656">
        <v>0.1</v>
      </c>
      <c r="AA17" s="656"/>
      <c r="AB17" s="656"/>
      <c r="AC17" s="656"/>
      <c r="AD17" s="657">
        <v>4947</v>
      </c>
      <c r="AE17" s="657"/>
      <c r="AF17" s="657"/>
      <c r="AG17" s="657"/>
      <c r="AH17" s="657"/>
      <c r="AI17" s="657"/>
      <c r="AJ17" s="657"/>
      <c r="AK17" s="657"/>
      <c r="AL17" s="632">
        <v>0.1</v>
      </c>
      <c r="AM17" s="633"/>
      <c r="AN17" s="633"/>
      <c r="AO17" s="658"/>
      <c r="AP17" s="626" t="s">
        <v>270</v>
      </c>
      <c r="AQ17" s="627"/>
      <c r="AR17" s="627"/>
      <c r="AS17" s="627"/>
      <c r="AT17" s="627"/>
      <c r="AU17" s="627"/>
      <c r="AV17" s="627"/>
      <c r="AW17" s="627"/>
      <c r="AX17" s="627"/>
      <c r="AY17" s="627"/>
      <c r="AZ17" s="627"/>
      <c r="BA17" s="627"/>
      <c r="BB17" s="627"/>
      <c r="BC17" s="627"/>
      <c r="BD17" s="627"/>
      <c r="BE17" s="627"/>
      <c r="BF17" s="628"/>
      <c r="BG17" s="629" t="s">
        <v>238</v>
      </c>
      <c r="BH17" s="630"/>
      <c r="BI17" s="630"/>
      <c r="BJ17" s="630"/>
      <c r="BK17" s="630"/>
      <c r="BL17" s="630"/>
      <c r="BM17" s="630"/>
      <c r="BN17" s="631"/>
      <c r="BO17" s="656" t="s">
        <v>238</v>
      </c>
      <c r="BP17" s="656"/>
      <c r="BQ17" s="656"/>
      <c r="BR17" s="656"/>
      <c r="BS17" s="657" t="s">
        <v>238</v>
      </c>
      <c r="BT17" s="657"/>
      <c r="BU17" s="657"/>
      <c r="BV17" s="657"/>
      <c r="BW17" s="657"/>
      <c r="BX17" s="657"/>
      <c r="BY17" s="657"/>
      <c r="BZ17" s="657"/>
      <c r="CA17" s="657"/>
      <c r="CB17" s="715"/>
      <c r="CD17" s="671" t="s">
        <v>271</v>
      </c>
      <c r="CE17" s="668"/>
      <c r="CF17" s="668"/>
      <c r="CG17" s="668"/>
      <c r="CH17" s="668"/>
      <c r="CI17" s="668"/>
      <c r="CJ17" s="668"/>
      <c r="CK17" s="668"/>
      <c r="CL17" s="668"/>
      <c r="CM17" s="668"/>
      <c r="CN17" s="668"/>
      <c r="CO17" s="668"/>
      <c r="CP17" s="668"/>
      <c r="CQ17" s="669"/>
      <c r="CR17" s="629">
        <v>848412</v>
      </c>
      <c r="CS17" s="630"/>
      <c r="CT17" s="630"/>
      <c r="CU17" s="630"/>
      <c r="CV17" s="630"/>
      <c r="CW17" s="630"/>
      <c r="CX17" s="630"/>
      <c r="CY17" s="631"/>
      <c r="CZ17" s="656">
        <v>14.2</v>
      </c>
      <c r="DA17" s="656"/>
      <c r="DB17" s="656"/>
      <c r="DC17" s="656"/>
      <c r="DD17" s="635" t="s">
        <v>238</v>
      </c>
      <c r="DE17" s="630"/>
      <c r="DF17" s="630"/>
      <c r="DG17" s="630"/>
      <c r="DH17" s="630"/>
      <c r="DI17" s="630"/>
      <c r="DJ17" s="630"/>
      <c r="DK17" s="630"/>
      <c r="DL17" s="630"/>
      <c r="DM17" s="630"/>
      <c r="DN17" s="630"/>
      <c r="DO17" s="630"/>
      <c r="DP17" s="631"/>
      <c r="DQ17" s="635">
        <v>802666</v>
      </c>
      <c r="DR17" s="630"/>
      <c r="DS17" s="630"/>
      <c r="DT17" s="630"/>
      <c r="DU17" s="630"/>
      <c r="DV17" s="630"/>
      <c r="DW17" s="630"/>
      <c r="DX17" s="630"/>
      <c r="DY17" s="630"/>
      <c r="DZ17" s="630"/>
      <c r="EA17" s="630"/>
      <c r="EB17" s="630"/>
      <c r="EC17" s="670"/>
    </row>
    <row r="18" spans="2:133" ht="11.25" customHeight="1" x14ac:dyDescent="0.15">
      <c r="B18" s="626" t="s">
        <v>272</v>
      </c>
      <c r="C18" s="627"/>
      <c r="D18" s="627"/>
      <c r="E18" s="627"/>
      <c r="F18" s="627"/>
      <c r="G18" s="627"/>
      <c r="H18" s="627"/>
      <c r="I18" s="627"/>
      <c r="J18" s="627"/>
      <c r="K18" s="627"/>
      <c r="L18" s="627"/>
      <c r="M18" s="627"/>
      <c r="N18" s="627"/>
      <c r="O18" s="627"/>
      <c r="P18" s="627"/>
      <c r="Q18" s="628"/>
      <c r="R18" s="629">
        <v>85929</v>
      </c>
      <c r="S18" s="630"/>
      <c r="T18" s="630"/>
      <c r="U18" s="630"/>
      <c r="V18" s="630"/>
      <c r="W18" s="630"/>
      <c r="X18" s="630"/>
      <c r="Y18" s="631"/>
      <c r="Z18" s="656">
        <v>1.4</v>
      </c>
      <c r="AA18" s="656"/>
      <c r="AB18" s="656"/>
      <c r="AC18" s="656"/>
      <c r="AD18" s="657">
        <v>84573</v>
      </c>
      <c r="AE18" s="657"/>
      <c r="AF18" s="657"/>
      <c r="AG18" s="657"/>
      <c r="AH18" s="657"/>
      <c r="AI18" s="657"/>
      <c r="AJ18" s="657"/>
      <c r="AK18" s="657"/>
      <c r="AL18" s="632">
        <v>2.2999999523162842</v>
      </c>
      <c r="AM18" s="633"/>
      <c r="AN18" s="633"/>
      <c r="AO18" s="658"/>
      <c r="AP18" s="626" t="s">
        <v>273</v>
      </c>
      <c r="AQ18" s="627"/>
      <c r="AR18" s="627"/>
      <c r="AS18" s="627"/>
      <c r="AT18" s="627"/>
      <c r="AU18" s="627"/>
      <c r="AV18" s="627"/>
      <c r="AW18" s="627"/>
      <c r="AX18" s="627"/>
      <c r="AY18" s="627"/>
      <c r="AZ18" s="627"/>
      <c r="BA18" s="627"/>
      <c r="BB18" s="627"/>
      <c r="BC18" s="627"/>
      <c r="BD18" s="627"/>
      <c r="BE18" s="627"/>
      <c r="BF18" s="628"/>
      <c r="BG18" s="629" t="s">
        <v>238</v>
      </c>
      <c r="BH18" s="630"/>
      <c r="BI18" s="630"/>
      <c r="BJ18" s="630"/>
      <c r="BK18" s="630"/>
      <c r="BL18" s="630"/>
      <c r="BM18" s="630"/>
      <c r="BN18" s="631"/>
      <c r="BO18" s="656" t="s">
        <v>238</v>
      </c>
      <c r="BP18" s="656"/>
      <c r="BQ18" s="656"/>
      <c r="BR18" s="656"/>
      <c r="BS18" s="657" t="s">
        <v>238</v>
      </c>
      <c r="BT18" s="657"/>
      <c r="BU18" s="657"/>
      <c r="BV18" s="657"/>
      <c r="BW18" s="657"/>
      <c r="BX18" s="657"/>
      <c r="BY18" s="657"/>
      <c r="BZ18" s="657"/>
      <c r="CA18" s="657"/>
      <c r="CB18" s="715"/>
      <c r="CD18" s="671" t="s">
        <v>274</v>
      </c>
      <c r="CE18" s="668"/>
      <c r="CF18" s="668"/>
      <c r="CG18" s="668"/>
      <c r="CH18" s="668"/>
      <c r="CI18" s="668"/>
      <c r="CJ18" s="668"/>
      <c r="CK18" s="668"/>
      <c r="CL18" s="668"/>
      <c r="CM18" s="668"/>
      <c r="CN18" s="668"/>
      <c r="CO18" s="668"/>
      <c r="CP18" s="668"/>
      <c r="CQ18" s="669"/>
      <c r="CR18" s="629" t="s">
        <v>238</v>
      </c>
      <c r="CS18" s="630"/>
      <c r="CT18" s="630"/>
      <c r="CU18" s="630"/>
      <c r="CV18" s="630"/>
      <c r="CW18" s="630"/>
      <c r="CX18" s="630"/>
      <c r="CY18" s="631"/>
      <c r="CZ18" s="656" t="s">
        <v>238</v>
      </c>
      <c r="DA18" s="656"/>
      <c r="DB18" s="656"/>
      <c r="DC18" s="656"/>
      <c r="DD18" s="635" t="s">
        <v>238</v>
      </c>
      <c r="DE18" s="630"/>
      <c r="DF18" s="630"/>
      <c r="DG18" s="630"/>
      <c r="DH18" s="630"/>
      <c r="DI18" s="630"/>
      <c r="DJ18" s="630"/>
      <c r="DK18" s="630"/>
      <c r="DL18" s="630"/>
      <c r="DM18" s="630"/>
      <c r="DN18" s="630"/>
      <c r="DO18" s="630"/>
      <c r="DP18" s="631"/>
      <c r="DQ18" s="635" t="s">
        <v>238</v>
      </c>
      <c r="DR18" s="630"/>
      <c r="DS18" s="630"/>
      <c r="DT18" s="630"/>
      <c r="DU18" s="630"/>
      <c r="DV18" s="630"/>
      <c r="DW18" s="630"/>
      <c r="DX18" s="630"/>
      <c r="DY18" s="630"/>
      <c r="DZ18" s="630"/>
      <c r="EA18" s="630"/>
      <c r="EB18" s="630"/>
      <c r="EC18" s="670"/>
    </row>
    <row r="19" spans="2:133" ht="11.25" customHeight="1" x14ac:dyDescent="0.15">
      <c r="B19" s="626" t="s">
        <v>275</v>
      </c>
      <c r="C19" s="627"/>
      <c r="D19" s="627"/>
      <c r="E19" s="627"/>
      <c r="F19" s="627"/>
      <c r="G19" s="627"/>
      <c r="H19" s="627"/>
      <c r="I19" s="627"/>
      <c r="J19" s="627"/>
      <c r="K19" s="627"/>
      <c r="L19" s="627"/>
      <c r="M19" s="627"/>
      <c r="N19" s="627"/>
      <c r="O19" s="627"/>
      <c r="P19" s="627"/>
      <c r="Q19" s="628"/>
      <c r="R19" s="629">
        <v>673</v>
      </c>
      <c r="S19" s="630"/>
      <c r="T19" s="630"/>
      <c r="U19" s="630"/>
      <c r="V19" s="630"/>
      <c r="W19" s="630"/>
      <c r="X19" s="630"/>
      <c r="Y19" s="631"/>
      <c r="Z19" s="656">
        <v>0</v>
      </c>
      <c r="AA19" s="656"/>
      <c r="AB19" s="656"/>
      <c r="AC19" s="656"/>
      <c r="AD19" s="657">
        <v>673</v>
      </c>
      <c r="AE19" s="657"/>
      <c r="AF19" s="657"/>
      <c r="AG19" s="657"/>
      <c r="AH19" s="657"/>
      <c r="AI19" s="657"/>
      <c r="AJ19" s="657"/>
      <c r="AK19" s="657"/>
      <c r="AL19" s="632">
        <v>0</v>
      </c>
      <c r="AM19" s="633"/>
      <c r="AN19" s="633"/>
      <c r="AO19" s="658"/>
      <c r="AP19" s="626" t="s">
        <v>276</v>
      </c>
      <c r="AQ19" s="627"/>
      <c r="AR19" s="627"/>
      <c r="AS19" s="627"/>
      <c r="AT19" s="627"/>
      <c r="AU19" s="627"/>
      <c r="AV19" s="627"/>
      <c r="AW19" s="627"/>
      <c r="AX19" s="627"/>
      <c r="AY19" s="627"/>
      <c r="AZ19" s="627"/>
      <c r="BA19" s="627"/>
      <c r="BB19" s="627"/>
      <c r="BC19" s="627"/>
      <c r="BD19" s="627"/>
      <c r="BE19" s="627"/>
      <c r="BF19" s="628"/>
      <c r="BG19" s="629">
        <v>45757</v>
      </c>
      <c r="BH19" s="630"/>
      <c r="BI19" s="630"/>
      <c r="BJ19" s="630"/>
      <c r="BK19" s="630"/>
      <c r="BL19" s="630"/>
      <c r="BM19" s="630"/>
      <c r="BN19" s="631"/>
      <c r="BO19" s="656">
        <v>10</v>
      </c>
      <c r="BP19" s="656"/>
      <c r="BQ19" s="656"/>
      <c r="BR19" s="656"/>
      <c r="BS19" s="657" t="s">
        <v>238</v>
      </c>
      <c r="BT19" s="657"/>
      <c r="BU19" s="657"/>
      <c r="BV19" s="657"/>
      <c r="BW19" s="657"/>
      <c r="BX19" s="657"/>
      <c r="BY19" s="657"/>
      <c r="BZ19" s="657"/>
      <c r="CA19" s="657"/>
      <c r="CB19" s="715"/>
      <c r="CD19" s="671" t="s">
        <v>277</v>
      </c>
      <c r="CE19" s="668"/>
      <c r="CF19" s="668"/>
      <c r="CG19" s="668"/>
      <c r="CH19" s="668"/>
      <c r="CI19" s="668"/>
      <c r="CJ19" s="668"/>
      <c r="CK19" s="668"/>
      <c r="CL19" s="668"/>
      <c r="CM19" s="668"/>
      <c r="CN19" s="668"/>
      <c r="CO19" s="668"/>
      <c r="CP19" s="668"/>
      <c r="CQ19" s="669"/>
      <c r="CR19" s="629" t="s">
        <v>238</v>
      </c>
      <c r="CS19" s="630"/>
      <c r="CT19" s="630"/>
      <c r="CU19" s="630"/>
      <c r="CV19" s="630"/>
      <c r="CW19" s="630"/>
      <c r="CX19" s="630"/>
      <c r="CY19" s="631"/>
      <c r="CZ19" s="656" t="s">
        <v>238</v>
      </c>
      <c r="DA19" s="656"/>
      <c r="DB19" s="656"/>
      <c r="DC19" s="656"/>
      <c r="DD19" s="635" t="s">
        <v>238</v>
      </c>
      <c r="DE19" s="630"/>
      <c r="DF19" s="630"/>
      <c r="DG19" s="630"/>
      <c r="DH19" s="630"/>
      <c r="DI19" s="630"/>
      <c r="DJ19" s="630"/>
      <c r="DK19" s="630"/>
      <c r="DL19" s="630"/>
      <c r="DM19" s="630"/>
      <c r="DN19" s="630"/>
      <c r="DO19" s="630"/>
      <c r="DP19" s="631"/>
      <c r="DQ19" s="635" t="s">
        <v>238</v>
      </c>
      <c r="DR19" s="630"/>
      <c r="DS19" s="630"/>
      <c r="DT19" s="630"/>
      <c r="DU19" s="630"/>
      <c r="DV19" s="630"/>
      <c r="DW19" s="630"/>
      <c r="DX19" s="630"/>
      <c r="DY19" s="630"/>
      <c r="DZ19" s="630"/>
      <c r="EA19" s="630"/>
      <c r="EB19" s="630"/>
      <c r="EC19" s="670"/>
    </row>
    <row r="20" spans="2:133" ht="11.25" customHeight="1" x14ac:dyDescent="0.15">
      <c r="B20" s="626" t="s">
        <v>278</v>
      </c>
      <c r="C20" s="627"/>
      <c r="D20" s="627"/>
      <c r="E20" s="627"/>
      <c r="F20" s="627"/>
      <c r="G20" s="627"/>
      <c r="H20" s="627"/>
      <c r="I20" s="627"/>
      <c r="J20" s="627"/>
      <c r="K20" s="627"/>
      <c r="L20" s="627"/>
      <c r="M20" s="627"/>
      <c r="N20" s="627"/>
      <c r="O20" s="627"/>
      <c r="P20" s="627"/>
      <c r="Q20" s="628"/>
      <c r="R20" s="629">
        <v>1146</v>
      </c>
      <c r="S20" s="630"/>
      <c r="T20" s="630"/>
      <c r="U20" s="630"/>
      <c r="V20" s="630"/>
      <c r="W20" s="630"/>
      <c r="X20" s="630"/>
      <c r="Y20" s="631"/>
      <c r="Z20" s="656">
        <v>0</v>
      </c>
      <c r="AA20" s="656"/>
      <c r="AB20" s="656"/>
      <c r="AC20" s="656"/>
      <c r="AD20" s="657">
        <v>1146</v>
      </c>
      <c r="AE20" s="657"/>
      <c r="AF20" s="657"/>
      <c r="AG20" s="657"/>
      <c r="AH20" s="657"/>
      <c r="AI20" s="657"/>
      <c r="AJ20" s="657"/>
      <c r="AK20" s="657"/>
      <c r="AL20" s="632">
        <v>0</v>
      </c>
      <c r="AM20" s="633"/>
      <c r="AN20" s="633"/>
      <c r="AO20" s="658"/>
      <c r="AP20" s="626" t="s">
        <v>279</v>
      </c>
      <c r="AQ20" s="627"/>
      <c r="AR20" s="627"/>
      <c r="AS20" s="627"/>
      <c r="AT20" s="627"/>
      <c r="AU20" s="627"/>
      <c r="AV20" s="627"/>
      <c r="AW20" s="627"/>
      <c r="AX20" s="627"/>
      <c r="AY20" s="627"/>
      <c r="AZ20" s="627"/>
      <c r="BA20" s="627"/>
      <c r="BB20" s="627"/>
      <c r="BC20" s="627"/>
      <c r="BD20" s="627"/>
      <c r="BE20" s="627"/>
      <c r="BF20" s="628"/>
      <c r="BG20" s="629">
        <v>45757</v>
      </c>
      <c r="BH20" s="630"/>
      <c r="BI20" s="630"/>
      <c r="BJ20" s="630"/>
      <c r="BK20" s="630"/>
      <c r="BL20" s="630"/>
      <c r="BM20" s="630"/>
      <c r="BN20" s="631"/>
      <c r="BO20" s="656">
        <v>10</v>
      </c>
      <c r="BP20" s="656"/>
      <c r="BQ20" s="656"/>
      <c r="BR20" s="656"/>
      <c r="BS20" s="657" t="s">
        <v>238</v>
      </c>
      <c r="BT20" s="657"/>
      <c r="BU20" s="657"/>
      <c r="BV20" s="657"/>
      <c r="BW20" s="657"/>
      <c r="BX20" s="657"/>
      <c r="BY20" s="657"/>
      <c r="BZ20" s="657"/>
      <c r="CA20" s="657"/>
      <c r="CB20" s="715"/>
      <c r="CD20" s="671" t="s">
        <v>280</v>
      </c>
      <c r="CE20" s="668"/>
      <c r="CF20" s="668"/>
      <c r="CG20" s="668"/>
      <c r="CH20" s="668"/>
      <c r="CI20" s="668"/>
      <c r="CJ20" s="668"/>
      <c r="CK20" s="668"/>
      <c r="CL20" s="668"/>
      <c r="CM20" s="668"/>
      <c r="CN20" s="668"/>
      <c r="CO20" s="668"/>
      <c r="CP20" s="668"/>
      <c r="CQ20" s="669"/>
      <c r="CR20" s="629">
        <v>5988944</v>
      </c>
      <c r="CS20" s="630"/>
      <c r="CT20" s="630"/>
      <c r="CU20" s="630"/>
      <c r="CV20" s="630"/>
      <c r="CW20" s="630"/>
      <c r="CX20" s="630"/>
      <c r="CY20" s="631"/>
      <c r="CZ20" s="656">
        <v>100</v>
      </c>
      <c r="DA20" s="656"/>
      <c r="DB20" s="656"/>
      <c r="DC20" s="656"/>
      <c r="DD20" s="635">
        <v>864133</v>
      </c>
      <c r="DE20" s="630"/>
      <c r="DF20" s="630"/>
      <c r="DG20" s="630"/>
      <c r="DH20" s="630"/>
      <c r="DI20" s="630"/>
      <c r="DJ20" s="630"/>
      <c r="DK20" s="630"/>
      <c r="DL20" s="630"/>
      <c r="DM20" s="630"/>
      <c r="DN20" s="630"/>
      <c r="DO20" s="630"/>
      <c r="DP20" s="631"/>
      <c r="DQ20" s="635">
        <v>4192764</v>
      </c>
      <c r="DR20" s="630"/>
      <c r="DS20" s="630"/>
      <c r="DT20" s="630"/>
      <c r="DU20" s="630"/>
      <c r="DV20" s="630"/>
      <c r="DW20" s="630"/>
      <c r="DX20" s="630"/>
      <c r="DY20" s="630"/>
      <c r="DZ20" s="630"/>
      <c r="EA20" s="630"/>
      <c r="EB20" s="630"/>
      <c r="EC20" s="670"/>
    </row>
    <row r="21" spans="2:133" ht="11.25" customHeight="1" x14ac:dyDescent="0.15">
      <c r="B21" s="626" t="s">
        <v>281</v>
      </c>
      <c r="C21" s="627"/>
      <c r="D21" s="627"/>
      <c r="E21" s="627"/>
      <c r="F21" s="627"/>
      <c r="G21" s="627"/>
      <c r="H21" s="627"/>
      <c r="I21" s="627"/>
      <c r="J21" s="627"/>
      <c r="K21" s="627"/>
      <c r="L21" s="627"/>
      <c r="M21" s="627"/>
      <c r="N21" s="627"/>
      <c r="O21" s="627"/>
      <c r="P21" s="627"/>
      <c r="Q21" s="628"/>
      <c r="R21" s="629">
        <v>186</v>
      </c>
      <c r="S21" s="630"/>
      <c r="T21" s="630"/>
      <c r="U21" s="630"/>
      <c r="V21" s="630"/>
      <c r="W21" s="630"/>
      <c r="X21" s="630"/>
      <c r="Y21" s="631"/>
      <c r="Z21" s="656">
        <v>0</v>
      </c>
      <c r="AA21" s="656"/>
      <c r="AB21" s="656"/>
      <c r="AC21" s="656"/>
      <c r="AD21" s="657">
        <v>186</v>
      </c>
      <c r="AE21" s="657"/>
      <c r="AF21" s="657"/>
      <c r="AG21" s="657"/>
      <c r="AH21" s="657"/>
      <c r="AI21" s="657"/>
      <c r="AJ21" s="657"/>
      <c r="AK21" s="657"/>
      <c r="AL21" s="632">
        <v>0</v>
      </c>
      <c r="AM21" s="633"/>
      <c r="AN21" s="633"/>
      <c r="AO21" s="658"/>
      <c r="AP21" s="722" t="s">
        <v>282</v>
      </c>
      <c r="AQ21" s="729"/>
      <c r="AR21" s="729"/>
      <c r="AS21" s="729"/>
      <c r="AT21" s="729"/>
      <c r="AU21" s="729"/>
      <c r="AV21" s="729"/>
      <c r="AW21" s="729"/>
      <c r="AX21" s="729"/>
      <c r="AY21" s="729"/>
      <c r="AZ21" s="729"/>
      <c r="BA21" s="729"/>
      <c r="BB21" s="729"/>
      <c r="BC21" s="729"/>
      <c r="BD21" s="729"/>
      <c r="BE21" s="729"/>
      <c r="BF21" s="724"/>
      <c r="BG21" s="629">
        <v>34350</v>
      </c>
      <c r="BH21" s="630"/>
      <c r="BI21" s="630"/>
      <c r="BJ21" s="630"/>
      <c r="BK21" s="630"/>
      <c r="BL21" s="630"/>
      <c r="BM21" s="630"/>
      <c r="BN21" s="631"/>
      <c r="BO21" s="656">
        <v>7.5</v>
      </c>
      <c r="BP21" s="656"/>
      <c r="BQ21" s="656"/>
      <c r="BR21" s="656"/>
      <c r="BS21" s="657" t="s">
        <v>238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283</v>
      </c>
      <c r="C22" s="693"/>
      <c r="D22" s="693"/>
      <c r="E22" s="693"/>
      <c r="F22" s="693"/>
      <c r="G22" s="693"/>
      <c r="H22" s="693"/>
      <c r="I22" s="693"/>
      <c r="J22" s="693"/>
      <c r="K22" s="693"/>
      <c r="L22" s="693"/>
      <c r="M22" s="693"/>
      <c r="N22" s="693"/>
      <c r="O22" s="693"/>
      <c r="P22" s="693"/>
      <c r="Q22" s="694"/>
      <c r="R22" s="629">
        <v>83924</v>
      </c>
      <c r="S22" s="630"/>
      <c r="T22" s="630"/>
      <c r="U22" s="630"/>
      <c r="V22" s="630"/>
      <c r="W22" s="630"/>
      <c r="X22" s="630"/>
      <c r="Y22" s="631"/>
      <c r="Z22" s="656">
        <v>1.4</v>
      </c>
      <c r="AA22" s="656"/>
      <c r="AB22" s="656"/>
      <c r="AC22" s="656"/>
      <c r="AD22" s="657">
        <v>82568</v>
      </c>
      <c r="AE22" s="657"/>
      <c r="AF22" s="657"/>
      <c r="AG22" s="657"/>
      <c r="AH22" s="657"/>
      <c r="AI22" s="657"/>
      <c r="AJ22" s="657"/>
      <c r="AK22" s="657"/>
      <c r="AL22" s="632">
        <v>2.2999999523162842</v>
      </c>
      <c r="AM22" s="633"/>
      <c r="AN22" s="633"/>
      <c r="AO22" s="658"/>
      <c r="AP22" s="722" t="s">
        <v>284</v>
      </c>
      <c r="AQ22" s="729"/>
      <c r="AR22" s="729"/>
      <c r="AS22" s="729"/>
      <c r="AT22" s="729"/>
      <c r="AU22" s="729"/>
      <c r="AV22" s="729"/>
      <c r="AW22" s="729"/>
      <c r="AX22" s="729"/>
      <c r="AY22" s="729"/>
      <c r="AZ22" s="729"/>
      <c r="BA22" s="729"/>
      <c r="BB22" s="729"/>
      <c r="BC22" s="729"/>
      <c r="BD22" s="729"/>
      <c r="BE22" s="729"/>
      <c r="BF22" s="724"/>
      <c r="BG22" s="629" t="s">
        <v>238</v>
      </c>
      <c r="BH22" s="630"/>
      <c r="BI22" s="630"/>
      <c r="BJ22" s="630"/>
      <c r="BK22" s="630"/>
      <c r="BL22" s="630"/>
      <c r="BM22" s="630"/>
      <c r="BN22" s="631"/>
      <c r="BO22" s="656" t="s">
        <v>238</v>
      </c>
      <c r="BP22" s="656"/>
      <c r="BQ22" s="656"/>
      <c r="BR22" s="656"/>
      <c r="BS22" s="657" t="s">
        <v>238</v>
      </c>
      <c r="BT22" s="657"/>
      <c r="BU22" s="657"/>
      <c r="BV22" s="657"/>
      <c r="BW22" s="657"/>
      <c r="BX22" s="657"/>
      <c r="BY22" s="657"/>
      <c r="BZ22" s="657"/>
      <c r="CA22" s="657"/>
      <c r="CB22" s="715"/>
      <c r="CD22" s="731" t="s">
        <v>285</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286</v>
      </c>
      <c r="C23" s="627"/>
      <c r="D23" s="627"/>
      <c r="E23" s="627"/>
      <c r="F23" s="627"/>
      <c r="G23" s="627"/>
      <c r="H23" s="627"/>
      <c r="I23" s="627"/>
      <c r="J23" s="627"/>
      <c r="K23" s="627"/>
      <c r="L23" s="627"/>
      <c r="M23" s="627"/>
      <c r="N23" s="627"/>
      <c r="O23" s="627"/>
      <c r="P23" s="627"/>
      <c r="Q23" s="628"/>
      <c r="R23" s="629">
        <v>3318101</v>
      </c>
      <c r="S23" s="630"/>
      <c r="T23" s="630"/>
      <c r="U23" s="630"/>
      <c r="V23" s="630"/>
      <c r="W23" s="630"/>
      <c r="X23" s="630"/>
      <c r="Y23" s="631"/>
      <c r="Z23" s="656">
        <v>53.7</v>
      </c>
      <c r="AA23" s="656"/>
      <c r="AB23" s="656"/>
      <c r="AC23" s="656"/>
      <c r="AD23" s="657">
        <v>2925061</v>
      </c>
      <c r="AE23" s="657"/>
      <c r="AF23" s="657"/>
      <c r="AG23" s="657"/>
      <c r="AH23" s="657"/>
      <c r="AI23" s="657"/>
      <c r="AJ23" s="657"/>
      <c r="AK23" s="657"/>
      <c r="AL23" s="632">
        <v>80.5</v>
      </c>
      <c r="AM23" s="633"/>
      <c r="AN23" s="633"/>
      <c r="AO23" s="658"/>
      <c r="AP23" s="722" t="s">
        <v>287</v>
      </c>
      <c r="AQ23" s="729"/>
      <c r="AR23" s="729"/>
      <c r="AS23" s="729"/>
      <c r="AT23" s="729"/>
      <c r="AU23" s="729"/>
      <c r="AV23" s="729"/>
      <c r="AW23" s="729"/>
      <c r="AX23" s="729"/>
      <c r="AY23" s="729"/>
      <c r="AZ23" s="729"/>
      <c r="BA23" s="729"/>
      <c r="BB23" s="729"/>
      <c r="BC23" s="729"/>
      <c r="BD23" s="729"/>
      <c r="BE23" s="729"/>
      <c r="BF23" s="724"/>
      <c r="BG23" s="629">
        <v>11407</v>
      </c>
      <c r="BH23" s="630"/>
      <c r="BI23" s="630"/>
      <c r="BJ23" s="630"/>
      <c r="BK23" s="630"/>
      <c r="BL23" s="630"/>
      <c r="BM23" s="630"/>
      <c r="BN23" s="631"/>
      <c r="BO23" s="656">
        <v>2.5</v>
      </c>
      <c r="BP23" s="656"/>
      <c r="BQ23" s="656"/>
      <c r="BR23" s="656"/>
      <c r="BS23" s="657" t="s">
        <v>238</v>
      </c>
      <c r="BT23" s="657"/>
      <c r="BU23" s="657"/>
      <c r="BV23" s="657"/>
      <c r="BW23" s="657"/>
      <c r="BX23" s="657"/>
      <c r="BY23" s="657"/>
      <c r="BZ23" s="657"/>
      <c r="CA23" s="657"/>
      <c r="CB23" s="715"/>
      <c r="CD23" s="731" t="s">
        <v>226</v>
      </c>
      <c r="CE23" s="732"/>
      <c r="CF23" s="732"/>
      <c r="CG23" s="732"/>
      <c r="CH23" s="732"/>
      <c r="CI23" s="732"/>
      <c r="CJ23" s="732"/>
      <c r="CK23" s="732"/>
      <c r="CL23" s="732"/>
      <c r="CM23" s="732"/>
      <c r="CN23" s="732"/>
      <c r="CO23" s="732"/>
      <c r="CP23" s="732"/>
      <c r="CQ23" s="733"/>
      <c r="CR23" s="731" t="s">
        <v>288</v>
      </c>
      <c r="CS23" s="732"/>
      <c r="CT23" s="732"/>
      <c r="CU23" s="732"/>
      <c r="CV23" s="732"/>
      <c r="CW23" s="732"/>
      <c r="CX23" s="732"/>
      <c r="CY23" s="733"/>
      <c r="CZ23" s="731" t="s">
        <v>289</v>
      </c>
      <c r="DA23" s="732"/>
      <c r="DB23" s="732"/>
      <c r="DC23" s="733"/>
      <c r="DD23" s="731" t="s">
        <v>290</v>
      </c>
      <c r="DE23" s="732"/>
      <c r="DF23" s="732"/>
      <c r="DG23" s="732"/>
      <c r="DH23" s="732"/>
      <c r="DI23" s="732"/>
      <c r="DJ23" s="732"/>
      <c r="DK23" s="733"/>
      <c r="DL23" s="740" t="s">
        <v>291</v>
      </c>
      <c r="DM23" s="741"/>
      <c r="DN23" s="741"/>
      <c r="DO23" s="741"/>
      <c r="DP23" s="741"/>
      <c r="DQ23" s="741"/>
      <c r="DR23" s="741"/>
      <c r="DS23" s="741"/>
      <c r="DT23" s="741"/>
      <c r="DU23" s="741"/>
      <c r="DV23" s="742"/>
      <c r="DW23" s="731" t="s">
        <v>292</v>
      </c>
      <c r="DX23" s="732"/>
      <c r="DY23" s="732"/>
      <c r="DZ23" s="732"/>
      <c r="EA23" s="732"/>
      <c r="EB23" s="732"/>
      <c r="EC23" s="733"/>
    </row>
    <row r="24" spans="2:133" ht="11.25" customHeight="1" x14ac:dyDescent="0.15">
      <c r="B24" s="626" t="s">
        <v>293</v>
      </c>
      <c r="C24" s="627"/>
      <c r="D24" s="627"/>
      <c r="E24" s="627"/>
      <c r="F24" s="627"/>
      <c r="G24" s="627"/>
      <c r="H24" s="627"/>
      <c r="I24" s="627"/>
      <c r="J24" s="627"/>
      <c r="K24" s="627"/>
      <c r="L24" s="627"/>
      <c r="M24" s="627"/>
      <c r="N24" s="627"/>
      <c r="O24" s="627"/>
      <c r="P24" s="627"/>
      <c r="Q24" s="628"/>
      <c r="R24" s="629">
        <v>2925061</v>
      </c>
      <c r="S24" s="630"/>
      <c r="T24" s="630"/>
      <c r="U24" s="630"/>
      <c r="V24" s="630"/>
      <c r="W24" s="630"/>
      <c r="X24" s="630"/>
      <c r="Y24" s="631"/>
      <c r="Z24" s="656">
        <v>47.4</v>
      </c>
      <c r="AA24" s="656"/>
      <c r="AB24" s="656"/>
      <c r="AC24" s="656"/>
      <c r="AD24" s="657">
        <v>2925061</v>
      </c>
      <c r="AE24" s="657"/>
      <c r="AF24" s="657"/>
      <c r="AG24" s="657"/>
      <c r="AH24" s="657"/>
      <c r="AI24" s="657"/>
      <c r="AJ24" s="657"/>
      <c r="AK24" s="657"/>
      <c r="AL24" s="632">
        <v>80.5</v>
      </c>
      <c r="AM24" s="633"/>
      <c r="AN24" s="633"/>
      <c r="AO24" s="658"/>
      <c r="AP24" s="722" t="s">
        <v>294</v>
      </c>
      <c r="AQ24" s="729"/>
      <c r="AR24" s="729"/>
      <c r="AS24" s="729"/>
      <c r="AT24" s="729"/>
      <c r="AU24" s="729"/>
      <c r="AV24" s="729"/>
      <c r="AW24" s="729"/>
      <c r="AX24" s="729"/>
      <c r="AY24" s="729"/>
      <c r="AZ24" s="729"/>
      <c r="BA24" s="729"/>
      <c r="BB24" s="729"/>
      <c r="BC24" s="729"/>
      <c r="BD24" s="729"/>
      <c r="BE24" s="729"/>
      <c r="BF24" s="724"/>
      <c r="BG24" s="629" t="s">
        <v>238</v>
      </c>
      <c r="BH24" s="630"/>
      <c r="BI24" s="630"/>
      <c r="BJ24" s="630"/>
      <c r="BK24" s="630"/>
      <c r="BL24" s="630"/>
      <c r="BM24" s="630"/>
      <c r="BN24" s="631"/>
      <c r="BO24" s="656" t="s">
        <v>238</v>
      </c>
      <c r="BP24" s="656"/>
      <c r="BQ24" s="656"/>
      <c r="BR24" s="656"/>
      <c r="BS24" s="657" t="s">
        <v>238</v>
      </c>
      <c r="BT24" s="657"/>
      <c r="BU24" s="657"/>
      <c r="BV24" s="657"/>
      <c r="BW24" s="657"/>
      <c r="BX24" s="657"/>
      <c r="BY24" s="657"/>
      <c r="BZ24" s="657"/>
      <c r="CA24" s="657"/>
      <c r="CB24" s="715"/>
      <c r="CD24" s="685" t="s">
        <v>295</v>
      </c>
      <c r="CE24" s="686"/>
      <c r="CF24" s="686"/>
      <c r="CG24" s="686"/>
      <c r="CH24" s="686"/>
      <c r="CI24" s="686"/>
      <c r="CJ24" s="686"/>
      <c r="CK24" s="686"/>
      <c r="CL24" s="686"/>
      <c r="CM24" s="686"/>
      <c r="CN24" s="686"/>
      <c r="CO24" s="686"/>
      <c r="CP24" s="686"/>
      <c r="CQ24" s="687"/>
      <c r="CR24" s="682">
        <v>2116157</v>
      </c>
      <c r="CS24" s="683"/>
      <c r="CT24" s="683"/>
      <c r="CU24" s="683"/>
      <c r="CV24" s="683"/>
      <c r="CW24" s="683"/>
      <c r="CX24" s="683"/>
      <c r="CY24" s="726"/>
      <c r="CZ24" s="727">
        <v>35.299999999999997</v>
      </c>
      <c r="DA24" s="700"/>
      <c r="DB24" s="700"/>
      <c r="DC24" s="730"/>
      <c r="DD24" s="725">
        <v>1795107</v>
      </c>
      <c r="DE24" s="683"/>
      <c r="DF24" s="683"/>
      <c r="DG24" s="683"/>
      <c r="DH24" s="683"/>
      <c r="DI24" s="683"/>
      <c r="DJ24" s="683"/>
      <c r="DK24" s="726"/>
      <c r="DL24" s="725">
        <v>1631032</v>
      </c>
      <c r="DM24" s="683"/>
      <c r="DN24" s="683"/>
      <c r="DO24" s="683"/>
      <c r="DP24" s="683"/>
      <c r="DQ24" s="683"/>
      <c r="DR24" s="683"/>
      <c r="DS24" s="683"/>
      <c r="DT24" s="683"/>
      <c r="DU24" s="683"/>
      <c r="DV24" s="726"/>
      <c r="DW24" s="727">
        <v>43.5</v>
      </c>
      <c r="DX24" s="700"/>
      <c r="DY24" s="700"/>
      <c r="DZ24" s="700"/>
      <c r="EA24" s="700"/>
      <c r="EB24" s="700"/>
      <c r="EC24" s="728"/>
    </row>
    <row r="25" spans="2:133" ht="11.25" customHeight="1" x14ac:dyDescent="0.15">
      <c r="B25" s="626" t="s">
        <v>296</v>
      </c>
      <c r="C25" s="627"/>
      <c r="D25" s="627"/>
      <c r="E25" s="627"/>
      <c r="F25" s="627"/>
      <c r="G25" s="627"/>
      <c r="H25" s="627"/>
      <c r="I25" s="627"/>
      <c r="J25" s="627"/>
      <c r="K25" s="627"/>
      <c r="L25" s="627"/>
      <c r="M25" s="627"/>
      <c r="N25" s="627"/>
      <c r="O25" s="627"/>
      <c r="P25" s="627"/>
      <c r="Q25" s="628"/>
      <c r="R25" s="629">
        <v>393040</v>
      </c>
      <c r="S25" s="630"/>
      <c r="T25" s="630"/>
      <c r="U25" s="630"/>
      <c r="V25" s="630"/>
      <c r="W25" s="630"/>
      <c r="X25" s="630"/>
      <c r="Y25" s="631"/>
      <c r="Z25" s="656">
        <v>6.4</v>
      </c>
      <c r="AA25" s="656"/>
      <c r="AB25" s="656"/>
      <c r="AC25" s="656"/>
      <c r="AD25" s="657" t="s">
        <v>238</v>
      </c>
      <c r="AE25" s="657"/>
      <c r="AF25" s="657"/>
      <c r="AG25" s="657"/>
      <c r="AH25" s="657"/>
      <c r="AI25" s="657"/>
      <c r="AJ25" s="657"/>
      <c r="AK25" s="657"/>
      <c r="AL25" s="632" t="s">
        <v>238</v>
      </c>
      <c r="AM25" s="633"/>
      <c r="AN25" s="633"/>
      <c r="AO25" s="658"/>
      <c r="AP25" s="722" t="s">
        <v>297</v>
      </c>
      <c r="AQ25" s="729"/>
      <c r="AR25" s="729"/>
      <c r="AS25" s="729"/>
      <c r="AT25" s="729"/>
      <c r="AU25" s="729"/>
      <c r="AV25" s="729"/>
      <c r="AW25" s="729"/>
      <c r="AX25" s="729"/>
      <c r="AY25" s="729"/>
      <c r="AZ25" s="729"/>
      <c r="BA25" s="729"/>
      <c r="BB25" s="729"/>
      <c r="BC25" s="729"/>
      <c r="BD25" s="729"/>
      <c r="BE25" s="729"/>
      <c r="BF25" s="724"/>
      <c r="BG25" s="629" t="s">
        <v>238</v>
      </c>
      <c r="BH25" s="630"/>
      <c r="BI25" s="630"/>
      <c r="BJ25" s="630"/>
      <c r="BK25" s="630"/>
      <c r="BL25" s="630"/>
      <c r="BM25" s="630"/>
      <c r="BN25" s="631"/>
      <c r="BO25" s="656" t="s">
        <v>238</v>
      </c>
      <c r="BP25" s="656"/>
      <c r="BQ25" s="656"/>
      <c r="BR25" s="656"/>
      <c r="BS25" s="657" t="s">
        <v>238</v>
      </c>
      <c r="BT25" s="657"/>
      <c r="BU25" s="657"/>
      <c r="BV25" s="657"/>
      <c r="BW25" s="657"/>
      <c r="BX25" s="657"/>
      <c r="BY25" s="657"/>
      <c r="BZ25" s="657"/>
      <c r="CA25" s="657"/>
      <c r="CB25" s="715"/>
      <c r="CD25" s="671" t="s">
        <v>298</v>
      </c>
      <c r="CE25" s="668"/>
      <c r="CF25" s="668"/>
      <c r="CG25" s="668"/>
      <c r="CH25" s="668"/>
      <c r="CI25" s="668"/>
      <c r="CJ25" s="668"/>
      <c r="CK25" s="668"/>
      <c r="CL25" s="668"/>
      <c r="CM25" s="668"/>
      <c r="CN25" s="668"/>
      <c r="CO25" s="668"/>
      <c r="CP25" s="668"/>
      <c r="CQ25" s="669"/>
      <c r="CR25" s="629">
        <v>997499</v>
      </c>
      <c r="CS25" s="640"/>
      <c r="CT25" s="640"/>
      <c r="CU25" s="640"/>
      <c r="CV25" s="640"/>
      <c r="CW25" s="640"/>
      <c r="CX25" s="640"/>
      <c r="CY25" s="641"/>
      <c r="CZ25" s="632">
        <v>16.7</v>
      </c>
      <c r="DA25" s="642"/>
      <c r="DB25" s="642"/>
      <c r="DC25" s="643"/>
      <c r="DD25" s="635">
        <v>917926</v>
      </c>
      <c r="DE25" s="640"/>
      <c r="DF25" s="640"/>
      <c r="DG25" s="640"/>
      <c r="DH25" s="640"/>
      <c r="DI25" s="640"/>
      <c r="DJ25" s="640"/>
      <c r="DK25" s="641"/>
      <c r="DL25" s="635">
        <v>759105</v>
      </c>
      <c r="DM25" s="640"/>
      <c r="DN25" s="640"/>
      <c r="DO25" s="640"/>
      <c r="DP25" s="640"/>
      <c r="DQ25" s="640"/>
      <c r="DR25" s="640"/>
      <c r="DS25" s="640"/>
      <c r="DT25" s="640"/>
      <c r="DU25" s="640"/>
      <c r="DV25" s="641"/>
      <c r="DW25" s="632">
        <v>20.2</v>
      </c>
      <c r="DX25" s="642"/>
      <c r="DY25" s="642"/>
      <c r="DZ25" s="642"/>
      <c r="EA25" s="642"/>
      <c r="EB25" s="642"/>
      <c r="EC25" s="663"/>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238</v>
      </c>
      <c r="S26" s="630"/>
      <c r="T26" s="630"/>
      <c r="U26" s="630"/>
      <c r="V26" s="630"/>
      <c r="W26" s="630"/>
      <c r="X26" s="630"/>
      <c r="Y26" s="631"/>
      <c r="Z26" s="656" t="s">
        <v>238</v>
      </c>
      <c r="AA26" s="656"/>
      <c r="AB26" s="656"/>
      <c r="AC26" s="656"/>
      <c r="AD26" s="657" t="s">
        <v>238</v>
      </c>
      <c r="AE26" s="657"/>
      <c r="AF26" s="657"/>
      <c r="AG26" s="657"/>
      <c r="AH26" s="657"/>
      <c r="AI26" s="657"/>
      <c r="AJ26" s="657"/>
      <c r="AK26" s="657"/>
      <c r="AL26" s="632" t="s">
        <v>238</v>
      </c>
      <c r="AM26" s="633"/>
      <c r="AN26" s="633"/>
      <c r="AO26" s="658"/>
      <c r="AP26" s="722" t="s">
        <v>300</v>
      </c>
      <c r="AQ26" s="723"/>
      <c r="AR26" s="723"/>
      <c r="AS26" s="723"/>
      <c r="AT26" s="723"/>
      <c r="AU26" s="723"/>
      <c r="AV26" s="723"/>
      <c r="AW26" s="723"/>
      <c r="AX26" s="723"/>
      <c r="AY26" s="723"/>
      <c r="AZ26" s="723"/>
      <c r="BA26" s="723"/>
      <c r="BB26" s="723"/>
      <c r="BC26" s="723"/>
      <c r="BD26" s="723"/>
      <c r="BE26" s="723"/>
      <c r="BF26" s="724"/>
      <c r="BG26" s="629" t="s">
        <v>238</v>
      </c>
      <c r="BH26" s="630"/>
      <c r="BI26" s="630"/>
      <c r="BJ26" s="630"/>
      <c r="BK26" s="630"/>
      <c r="BL26" s="630"/>
      <c r="BM26" s="630"/>
      <c r="BN26" s="631"/>
      <c r="BO26" s="656" t="s">
        <v>238</v>
      </c>
      <c r="BP26" s="656"/>
      <c r="BQ26" s="656"/>
      <c r="BR26" s="656"/>
      <c r="BS26" s="657" t="s">
        <v>238</v>
      </c>
      <c r="BT26" s="657"/>
      <c r="BU26" s="657"/>
      <c r="BV26" s="657"/>
      <c r="BW26" s="657"/>
      <c r="BX26" s="657"/>
      <c r="BY26" s="657"/>
      <c r="BZ26" s="657"/>
      <c r="CA26" s="657"/>
      <c r="CB26" s="715"/>
      <c r="CD26" s="671" t="s">
        <v>301</v>
      </c>
      <c r="CE26" s="668"/>
      <c r="CF26" s="668"/>
      <c r="CG26" s="668"/>
      <c r="CH26" s="668"/>
      <c r="CI26" s="668"/>
      <c r="CJ26" s="668"/>
      <c r="CK26" s="668"/>
      <c r="CL26" s="668"/>
      <c r="CM26" s="668"/>
      <c r="CN26" s="668"/>
      <c r="CO26" s="668"/>
      <c r="CP26" s="668"/>
      <c r="CQ26" s="669"/>
      <c r="CR26" s="629">
        <v>535171</v>
      </c>
      <c r="CS26" s="630"/>
      <c r="CT26" s="630"/>
      <c r="CU26" s="630"/>
      <c r="CV26" s="630"/>
      <c r="CW26" s="630"/>
      <c r="CX26" s="630"/>
      <c r="CY26" s="631"/>
      <c r="CZ26" s="632">
        <v>8.9</v>
      </c>
      <c r="DA26" s="642"/>
      <c r="DB26" s="642"/>
      <c r="DC26" s="643"/>
      <c r="DD26" s="635">
        <v>489932</v>
      </c>
      <c r="DE26" s="630"/>
      <c r="DF26" s="630"/>
      <c r="DG26" s="630"/>
      <c r="DH26" s="630"/>
      <c r="DI26" s="630"/>
      <c r="DJ26" s="630"/>
      <c r="DK26" s="631"/>
      <c r="DL26" s="635" t="s">
        <v>238</v>
      </c>
      <c r="DM26" s="630"/>
      <c r="DN26" s="630"/>
      <c r="DO26" s="630"/>
      <c r="DP26" s="630"/>
      <c r="DQ26" s="630"/>
      <c r="DR26" s="630"/>
      <c r="DS26" s="630"/>
      <c r="DT26" s="630"/>
      <c r="DU26" s="630"/>
      <c r="DV26" s="631"/>
      <c r="DW26" s="632" t="s">
        <v>238</v>
      </c>
      <c r="DX26" s="642"/>
      <c r="DY26" s="642"/>
      <c r="DZ26" s="642"/>
      <c r="EA26" s="642"/>
      <c r="EB26" s="642"/>
      <c r="EC26" s="663"/>
    </row>
    <row r="27" spans="2:133" ht="11.25" customHeight="1" x14ac:dyDescent="0.15">
      <c r="B27" s="626" t="s">
        <v>302</v>
      </c>
      <c r="C27" s="627"/>
      <c r="D27" s="627"/>
      <c r="E27" s="627"/>
      <c r="F27" s="627"/>
      <c r="G27" s="627"/>
      <c r="H27" s="627"/>
      <c r="I27" s="627"/>
      <c r="J27" s="627"/>
      <c r="K27" s="627"/>
      <c r="L27" s="627"/>
      <c r="M27" s="627"/>
      <c r="N27" s="627"/>
      <c r="O27" s="627"/>
      <c r="P27" s="627"/>
      <c r="Q27" s="628"/>
      <c r="R27" s="629">
        <v>4039968</v>
      </c>
      <c r="S27" s="630"/>
      <c r="T27" s="630"/>
      <c r="U27" s="630"/>
      <c r="V27" s="630"/>
      <c r="W27" s="630"/>
      <c r="X27" s="630"/>
      <c r="Y27" s="631"/>
      <c r="Z27" s="656">
        <v>65.400000000000006</v>
      </c>
      <c r="AA27" s="656"/>
      <c r="AB27" s="656"/>
      <c r="AC27" s="656"/>
      <c r="AD27" s="657">
        <v>3634165</v>
      </c>
      <c r="AE27" s="657"/>
      <c r="AF27" s="657"/>
      <c r="AG27" s="657"/>
      <c r="AH27" s="657"/>
      <c r="AI27" s="657"/>
      <c r="AJ27" s="657"/>
      <c r="AK27" s="657"/>
      <c r="AL27" s="632">
        <v>100</v>
      </c>
      <c r="AM27" s="633"/>
      <c r="AN27" s="633"/>
      <c r="AO27" s="658"/>
      <c r="AP27" s="626" t="s">
        <v>303</v>
      </c>
      <c r="AQ27" s="627"/>
      <c r="AR27" s="627"/>
      <c r="AS27" s="627"/>
      <c r="AT27" s="627"/>
      <c r="AU27" s="627"/>
      <c r="AV27" s="627"/>
      <c r="AW27" s="627"/>
      <c r="AX27" s="627"/>
      <c r="AY27" s="627"/>
      <c r="AZ27" s="627"/>
      <c r="BA27" s="627"/>
      <c r="BB27" s="627"/>
      <c r="BC27" s="627"/>
      <c r="BD27" s="627"/>
      <c r="BE27" s="627"/>
      <c r="BF27" s="628"/>
      <c r="BG27" s="629">
        <v>456930</v>
      </c>
      <c r="BH27" s="630"/>
      <c r="BI27" s="630"/>
      <c r="BJ27" s="630"/>
      <c r="BK27" s="630"/>
      <c r="BL27" s="630"/>
      <c r="BM27" s="630"/>
      <c r="BN27" s="631"/>
      <c r="BO27" s="656">
        <v>100</v>
      </c>
      <c r="BP27" s="656"/>
      <c r="BQ27" s="656"/>
      <c r="BR27" s="656"/>
      <c r="BS27" s="657">
        <v>5922</v>
      </c>
      <c r="BT27" s="657"/>
      <c r="BU27" s="657"/>
      <c r="BV27" s="657"/>
      <c r="BW27" s="657"/>
      <c r="BX27" s="657"/>
      <c r="BY27" s="657"/>
      <c r="BZ27" s="657"/>
      <c r="CA27" s="657"/>
      <c r="CB27" s="715"/>
      <c r="CD27" s="671" t="s">
        <v>304</v>
      </c>
      <c r="CE27" s="668"/>
      <c r="CF27" s="668"/>
      <c r="CG27" s="668"/>
      <c r="CH27" s="668"/>
      <c r="CI27" s="668"/>
      <c r="CJ27" s="668"/>
      <c r="CK27" s="668"/>
      <c r="CL27" s="668"/>
      <c r="CM27" s="668"/>
      <c r="CN27" s="668"/>
      <c r="CO27" s="668"/>
      <c r="CP27" s="668"/>
      <c r="CQ27" s="669"/>
      <c r="CR27" s="629">
        <v>270246</v>
      </c>
      <c r="CS27" s="640"/>
      <c r="CT27" s="640"/>
      <c r="CU27" s="640"/>
      <c r="CV27" s="640"/>
      <c r="CW27" s="640"/>
      <c r="CX27" s="640"/>
      <c r="CY27" s="641"/>
      <c r="CZ27" s="632">
        <v>4.5</v>
      </c>
      <c r="DA27" s="642"/>
      <c r="DB27" s="642"/>
      <c r="DC27" s="643"/>
      <c r="DD27" s="635">
        <v>74515</v>
      </c>
      <c r="DE27" s="640"/>
      <c r="DF27" s="640"/>
      <c r="DG27" s="640"/>
      <c r="DH27" s="640"/>
      <c r="DI27" s="640"/>
      <c r="DJ27" s="640"/>
      <c r="DK27" s="641"/>
      <c r="DL27" s="635">
        <v>69261</v>
      </c>
      <c r="DM27" s="640"/>
      <c r="DN27" s="640"/>
      <c r="DO27" s="640"/>
      <c r="DP27" s="640"/>
      <c r="DQ27" s="640"/>
      <c r="DR27" s="640"/>
      <c r="DS27" s="640"/>
      <c r="DT27" s="640"/>
      <c r="DU27" s="640"/>
      <c r="DV27" s="641"/>
      <c r="DW27" s="632">
        <v>1.8</v>
      </c>
      <c r="DX27" s="642"/>
      <c r="DY27" s="642"/>
      <c r="DZ27" s="642"/>
      <c r="EA27" s="642"/>
      <c r="EB27" s="642"/>
      <c r="EC27" s="663"/>
    </row>
    <row r="28" spans="2:133" ht="11.25" customHeight="1" x14ac:dyDescent="0.15">
      <c r="B28" s="626" t="s">
        <v>305</v>
      </c>
      <c r="C28" s="627"/>
      <c r="D28" s="627"/>
      <c r="E28" s="627"/>
      <c r="F28" s="627"/>
      <c r="G28" s="627"/>
      <c r="H28" s="627"/>
      <c r="I28" s="627"/>
      <c r="J28" s="627"/>
      <c r="K28" s="627"/>
      <c r="L28" s="627"/>
      <c r="M28" s="627"/>
      <c r="N28" s="627"/>
      <c r="O28" s="627"/>
      <c r="P28" s="627"/>
      <c r="Q28" s="628"/>
      <c r="R28" s="629">
        <v>500</v>
      </c>
      <c r="S28" s="630"/>
      <c r="T28" s="630"/>
      <c r="U28" s="630"/>
      <c r="V28" s="630"/>
      <c r="W28" s="630"/>
      <c r="X28" s="630"/>
      <c r="Y28" s="631"/>
      <c r="Z28" s="656">
        <v>0</v>
      </c>
      <c r="AA28" s="656"/>
      <c r="AB28" s="656"/>
      <c r="AC28" s="656"/>
      <c r="AD28" s="657">
        <v>500</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306</v>
      </c>
      <c r="CE28" s="668"/>
      <c r="CF28" s="668"/>
      <c r="CG28" s="668"/>
      <c r="CH28" s="668"/>
      <c r="CI28" s="668"/>
      <c r="CJ28" s="668"/>
      <c r="CK28" s="668"/>
      <c r="CL28" s="668"/>
      <c r="CM28" s="668"/>
      <c r="CN28" s="668"/>
      <c r="CO28" s="668"/>
      <c r="CP28" s="668"/>
      <c r="CQ28" s="669"/>
      <c r="CR28" s="629">
        <v>848412</v>
      </c>
      <c r="CS28" s="630"/>
      <c r="CT28" s="630"/>
      <c r="CU28" s="630"/>
      <c r="CV28" s="630"/>
      <c r="CW28" s="630"/>
      <c r="CX28" s="630"/>
      <c r="CY28" s="631"/>
      <c r="CZ28" s="632">
        <v>14.2</v>
      </c>
      <c r="DA28" s="642"/>
      <c r="DB28" s="642"/>
      <c r="DC28" s="643"/>
      <c r="DD28" s="635">
        <v>802666</v>
      </c>
      <c r="DE28" s="630"/>
      <c r="DF28" s="630"/>
      <c r="DG28" s="630"/>
      <c r="DH28" s="630"/>
      <c r="DI28" s="630"/>
      <c r="DJ28" s="630"/>
      <c r="DK28" s="631"/>
      <c r="DL28" s="635">
        <v>802666</v>
      </c>
      <c r="DM28" s="630"/>
      <c r="DN28" s="630"/>
      <c r="DO28" s="630"/>
      <c r="DP28" s="630"/>
      <c r="DQ28" s="630"/>
      <c r="DR28" s="630"/>
      <c r="DS28" s="630"/>
      <c r="DT28" s="630"/>
      <c r="DU28" s="630"/>
      <c r="DV28" s="631"/>
      <c r="DW28" s="632">
        <v>21.4</v>
      </c>
      <c r="DX28" s="642"/>
      <c r="DY28" s="642"/>
      <c r="DZ28" s="642"/>
      <c r="EA28" s="642"/>
      <c r="EB28" s="642"/>
      <c r="EC28" s="663"/>
    </row>
    <row r="29" spans="2:133" ht="11.25" customHeight="1" x14ac:dyDescent="0.15">
      <c r="B29" s="626" t="s">
        <v>307</v>
      </c>
      <c r="C29" s="627"/>
      <c r="D29" s="627"/>
      <c r="E29" s="627"/>
      <c r="F29" s="627"/>
      <c r="G29" s="627"/>
      <c r="H29" s="627"/>
      <c r="I29" s="627"/>
      <c r="J29" s="627"/>
      <c r="K29" s="627"/>
      <c r="L29" s="627"/>
      <c r="M29" s="627"/>
      <c r="N29" s="627"/>
      <c r="O29" s="627"/>
      <c r="P29" s="627"/>
      <c r="Q29" s="628"/>
      <c r="R29" s="629">
        <v>884</v>
      </c>
      <c r="S29" s="630"/>
      <c r="T29" s="630"/>
      <c r="U29" s="630"/>
      <c r="V29" s="630"/>
      <c r="W29" s="630"/>
      <c r="X29" s="630"/>
      <c r="Y29" s="631"/>
      <c r="Z29" s="656">
        <v>0</v>
      </c>
      <c r="AA29" s="656"/>
      <c r="AB29" s="656"/>
      <c r="AC29" s="656"/>
      <c r="AD29" s="657" t="s">
        <v>238</v>
      </c>
      <c r="AE29" s="657"/>
      <c r="AF29" s="657"/>
      <c r="AG29" s="657"/>
      <c r="AH29" s="657"/>
      <c r="AI29" s="657"/>
      <c r="AJ29" s="657"/>
      <c r="AK29" s="657"/>
      <c r="AL29" s="632" t="s">
        <v>238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308</v>
      </c>
      <c r="CE29" s="717"/>
      <c r="CF29" s="671" t="s">
        <v>309</v>
      </c>
      <c r="CG29" s="668"/>
      <c r="CH29" s="668"/>
      <c r="CI29" s="668"/>
      <c r="CJ29" s="668"/>
      <c r="CK29" s="668"/>
      <c r="CL29" s="668"/>
      <c r="CM29" s="668"/>
      <c r="CN29" s="668"/>
      <c r="CO29" s="668"/>
      <c r="CP29" s="668"/>
      <c r="CQ29" s="669"/>
      <c r="CR29" s="629">
        <v>848297</v>
      </c>
      <c r="CS29" s="640"/>
      <c r="CT29" s="640"/>
      <c r="CU29" s="640"/>
      <c r="CV29" s="640"/>
      <c r="CW29" s="640"/>
      <c r="CX29" s="640"/>
      <c r="CY29" s="641"/>
      <c r="CZ29" s="632">
        <v>14.2</v>
      </c>
      <c r="DA29" s="642"/>
      <c r="DB29" s="642"/>
      <c r="DC29" s="643"/>
      <c r="DD29" s="635">
        <v>802551</v>
      </c>
      <c r="DE29" s="640"/>
      <c r="DF29" s="640"/>
      <c r="DG29" s="640"/>
      <c r="DH29" s="640"/>
      <c r="DI29" s="640"/>
      <c r="DJ29" s="640"/>
      <c r="DK29" s="641"/>
      <c r="DL29" s="635">
        <v>802551</v>
      </c>
      <c r="DM29" s="640"/>
      <c r="DN29" s="640"/>
      <c r="DO29" s="640"/>
      <c r="DP29" s="640"/>
      <c r="DQ29" s="640"/>
      <c r="DR29" s="640"/>
      <c r="DS29" s="640"/>
      <c r="DT29" s="640"/>
      <c r="DU29" s="640"/>
      <c r="DV29" s="641"/>
      <c r="DW29" s="632">
        <v>21.4</v>
      </c>
      <c r="DX29" s="642"/>
      <c r="DY29" s="642"/>
      <c r="DZ29" s="642"/>
      <c r="EA29" s="642"/>
      <c r="EB29" s="642"/>
      <c r="EC29" s="663"/>
    </row>
    <row r="30" spans="2:133" ht="11.25" customHeight="1" x14ac:dyDescent="0.15">
      <c r="B30" s="626" t="s">
        <v>310</v>
      </c>
      <c r="C30" s="627"/>
      <c r="D30" s="627"/>
      <c r="E30" s="627"/>
      <c r="F30" s="627"/>
      <c r="G30" s="627"/>
      <c r="H30" s="627"/>
      <c r="I30" s="627"/>
      <c r="J30" s="627"/>
      <c r="K30" s="627"/>
      <c r="L30" s="627"/>
      <c r="M30" s="627"/>
      <c r="N30" s="627"/>
      <c r="O30" s="627"/>
      <c r="P30" s="627"/>
      <c r="Q30" s="628"/>
      <c r="R30" s="629">
        <v>89650</v>
      </c>
      <c r="S30" s="630"/>
      <c r="T30" s="630"/>
      <c r="U30" s="630"/>
      <c r="V30" s="630"/>
      <c r="W30" s="630"/>
      <c r="X30" s="630"/>
      <c r="Y30" s="631"/>
      <c r="Z30" s="656">
        <v>1.5</v>
      </c>
      <c r="AA30" s="656"/>
      <c r="AB30" s="656"/>
      <c r="AC30" s="656"/>
      <c r="AD30" s="657" t="s">
        <v>238</v>
      </c>
      <c r="AE30" s="657"/>
      <c r="AF30" s="657"/>
      <c r="AG30" s="657"/>
      <c r="AH30" s="657"/>
      <c r="AI30" s="657"/>
      <c r="AJ30" s="657"/>
      <c r="AK30" s="657"/>
      <c r="AL30" s="632" t="s">
        <v>238</v>
      </c>
      <c r="AM30" s="633"/>
      <c r="AN30" s="633"/>
      <c r="AO30" s="658"/>
      <c r="AP30" s="688" t="s">
        <v>226</v>
      </c>
      <c r="AQ30" s="689"/>
      <c r="AR30" s="689"/>
      <c r="AS30" s="689"/>
      <c r="AT30" s="689"/>
      <c r="AU30" s="689"/>
      <c r="AV30" s="689"/>
      <c r="AW30" s="689"/>
      <c r="AX30" s="689"/>
      <c r="AY30" s="689"/>
      <c r="AZ30" s="689"/>
      <c r="BA30" s="689"/>
      <c r="BB30" s="689"/>
      <c r="BC30" s="689"/>
      <c r="BD30" s="689"/>
      <c r="BE30" s="689"/>
      <c r="BF30" s="690"/>
      <c r="BG30" s="688" t="s">
        <v>311</v>
      </c>
      <c r="BH30" s="713"/>
      <c r="BI30" s="713"/>
      <c r="BJ30" s="713"/>
      <c r="BK30" s="713"/>
      <c r="BL30" s="713"/>
      <c r="BM30" s="713"/>
      <c r="BN30" s="713"/>
      <c r="BO30" s="713"/>
      <c r="BP30" s="713"/>
      <c r="BQ30" s="714"/>
      <c r="BR30" s="688" t="s">
        <v>312</v>
      </c>
      <c r="BS30" s="713"/>
      <c r="BT30" s="713"/>
      <c r="BU30" s="713"/>
      <c r="BV30" s="713"/>
      <c r="BW30" s="713"/>
      <c r="BX30" s="713"/>
      <c r="BY30" s="713"/>
      <c r="BZ30" s="713"/>
      <c r="CA30" s="713"/>
      <c r="CB30" s="714"/>
      <c r="CD30" s="718"/>
      <c r="CE30" s="719"/>
      <c r="CF30" s="671" t="s">
        <v>313</v>
      </c>
      <c r="CG30" s="668"/>
      <c r="CH30" s="668"/>
      <c r="CI30" s="668"/>
      <c r="CJ30" s="668"/>
      <c r="CK30" s="668"/>
      <c r="CL30" s="668"/>
      <c r="CM30" s="668"/>
      <c r="CN30" s="668"/>
      <c r="CO30" s="668"/>
      <c r="CP30" s="668"/>
      <c r="CQ30" s="669"/>
      <c r="CR30" s="629">
        <v>837109</v>
      </c>
      <c r="CS30" s="630"/>
      <c r="CT30" s="630"/>
      <c r="CU30" s="630"/>
      <c r="CV30" s="630"/>
      <c r="CW30" s="630"/>
      <c r="CX30" s="630"/>
      <c r="CY30" s="631"/>
      <c r="CZ30" s="632">
        <v>14</v>
      </c>
      <c r="DA30" s="642"/>
      <c r="DB30" s="642"/>
      <c r="DC30" s="643"/>
      <c r="DD30" s="635">
        <v>791363</v>
      </c>
      <c r="DE30" s="630"/>
      <c r="DF30" s="630"/>
      <c r="DG30" s="630"/>
      <c r="DH30" s="630"/>
      <c r="DI30" s="630"/>
      <c r="DJ30" s="630"/>
      <c r="DK30" s="631"/>
      <c r="DL30" s="635">
        <v>791363</v>
      </c>
      <c r="DM30" s="630"/>
      <c r="DN30" s="630"/>
      <c r="DO30" s="630"/>
      <c r="DP30" s="630"/>
      <c r="DQ30" s="630"/>
      <c r="DR30" s="630"/>
      <c r="DS30" s="630"/>
      <c r="DT30" s="630"/>
      <c r="DU30" s="630"/>
      <c r="DV30" s="631"/>
      <c r="DW30" s="632">
        <v>21.1</v>
      </c>
      <c r="DX30" s="642"/>
      <c r="DY30" s="642"/>
      <c r="DZ30" s="642"/>
      <c r="EA30" s="642"/>
      <c r="EB30" s="642"/>
      <c r="EC30" s="663"/>
    </row>
    <row r="31" spans="2:133" ht="11.25" customHeight="1" x14ac:dyDescent="0.15">
      <c r="B31" s="626" t="s">
        <v>314</v>
      </c>
      <c r="C31" s="627"/>
      <c r="D31" s="627"/>
      <c r="E31" s="627"/>
      <c r="F31" s="627"/>
      <c r="G31" s="627"/>
      <c r="H31" s="627"/>
      <c r="I31" s="627"/>
      <c r="J31" s="627"/>
      <c r="K31" s="627"/>
      <c r="L31" s="627"/>
      <c r="M31" s="627"/>
      <c r="N31" s="627"/>
      <c r="O31" s="627"/>
      <c r="P31" s="627"/>
      <c r="Q31" s="628"/>
      <c r="R31" s="629">
        <v>18367</v>
      </c>
      <c r="S31" s="630"/>
      <c r="T31" s="630"/>
      <c r="U31" s="630"/>
      <c r="V31" s="630"/>
      <c r="W31" s="630"/>
      <c r="X31" s="630"/>
      <c r="Y31" s="631"/>
      <c r="Z31" s="656">
        <v>0.3</v>
      </c>
      <c r="AA31" s="656"/>
      <c r="AB31" s="656"/>
      <c r="AC31" s="656"/>
      <c r="AD31" s="657" t="s">
        <v>238</v>
      </c>
      <c r="AE31" s="657"/>
      <c r="AF31" s="657"/>
      <c r="AG31" s="657"/>
      <c r="AH31" s="657"/>
      <c r="AI31" s="657"/>
      <c r="AJ31" s="657"/>
      <c r="AK31" s="657"/>
      <c r="AL31" s="632" t="s">
        <v>238</v>
      </c>
      <c r="AM31" s="633"/>
      <c r="AN31" s="633"/>
      <c r="AO31" s="658"/>
      <c r="AP31" s="702" t="s">
        <v>315</v>
      </c>
      <c r="AQ31" s="703"/>
      <c r="AR31" s="703"/>
      <c r="AS31" s="703"/>
      <c r="AT31" s="708" t="s">
        <v>316</v>
      </c>
      <c r="AU31" s="217"/>
      <c r="AV31" s="217"/>
      <c r="AW31" s="217"/>
      <c r="AX31" s="695" t="s">
        <v>190</v>
      </c>
      <c r="AY31" s="696"/>
      <c r="AZ31" s="696"/>
      <c r="BA31" s="696"/>
      <c r="BB31" s="696"/>
      <c r="BC31" s="696"/>
      <c r="BD31" s="696"/>
      <c r="BE31" s="696"/>
      <c r="BF31" s="697"/>
      <c r="BG31" s="698">
        <v>97.9</v>
      </c>
      <c r="BH31" s="699"/>
      <c r="BI31" s="699"/>
      <c r="BJ31" s="699"/>
      <c r="BK31" s="699"/>
      <c r="BL31" s="699"/>
      <c r="BM31" s="700">
        <v>84.8</v>
      </c>
      <c r="BN31" s="699"/>
      <c r="BO31" s="699"/>
      <c r="BP31" s="699"/>
      <c r="BQ31" s="701"/>
      <c r="BR31" s="698">
        <v>95.3</v>
      </c>
      <c r="BS31" s="699"/>
      <c r="BT31" s="699"/>
      <c r="BU31" s="699"/>
      <c r="BV31" s="699"/>
      <c r="BW31" s="699"/>
      <c r="BX31" s="700">
        <v>85</v>
      </c>
      <c r="BY31" s="699"/>
      <c r="BZ31" s="699"/>
      <c r="CA31" s="699"/>
      <c r="CB31" s="701"/>
      <c r="CD31" s="718"/>
      <c r="CE31" s="719"/>
      <c r="CF31" s="671" t="s">
        <v>317</v>
      </c>
      <c r="CG31" s="668"/>
      <c r="CH31" s="668"/>
      <c r="CI31" s="668"/>
      <c r="CJ31" s="668"/>
      <c r="CK31" s="668"/>
      <c r="CL31" s="668"/>
      <c r="CM31" s="668"/>
      <c r="CN31" s="668"/>
      <c r="CO31" s="668"/>
      <c r="CP31" s="668"/>
      <c r="CQ31" s="669"/>
      <c r="CR31" s="629">
        <v>11188</v>
      </c>
      <c r="CS31" s="640"/>
      <c r="CT31" s="640"/>
      <c r="CU31" s="640"/>
      <c r="CV31" s="640"/>
      <c r="CW31" s="640"/>
      <c r="CX31" s="640"/>
      <c r="CY31" s="641"/>
      <c r="CZ31" s="632">
        <v>0.2</v>
      </c>
      <c r="DA31" s="642"/>
      <c r="DB31" s="642"/>
      <c r="DC31" s="643"/>
      <c r="DD31" s="635">
        <v>11188</v>
      </c>
      <c r="DE31" s="640"/>
      <c r="DF31" s="640"/>
      <c r="DG31" s="640"/>
      <c r="DH31" s="640"/>
      <c r="DI31" s="640"/>
      <c r="DJ31" s="640"/>
      <c r="DK31" s="641"/>
      <c r="DL31" s="635">
        <v>11188</v>
      </c>
      <c r="DM31" s="640"/>
      <c r="DN31" s="640"/>
      <c r="DO31" s="640"/>
      <c r="DP31" s="640"/>
      <c r="DQ31" s="640"/>
      <c r="DR31" s="640"/>
      <c r="DS31" s="640"/>
      <c r="DT31" s="640"/>
      <c r="DU31" s="640"/>
      <c r="DV31" s="641"/>
      <c r="DW31" s="632">
        <v>0.3</v>
      </c>
      <c r="DX31" s="642"/>
      <c r="DY31" s="642"/>
      <c r="DZ31" s="642"/>
      <c r="EA31" s="642"/>
      <c r="EB31" s="642"/>
      <c r="EC31" s="663"/>
    </row>
    <row r="32" spans="2:133" ht="11.25" customHeight="1" x14ac:dyDescent="0.15">
      <c r="B32" s="626" t="s">
        <v>318</v>
      </c>
      <c r="C32" s="627"/>
      <c r="D32" s="627"/>
      <c r="E32" s="627"/>
      <c r="F32" s="627"/>
      <c r="G32" s="627"/>
      <c r="H32" s="627"/>
      <c r="I32" s="627"/>
      <c r="J32" s="627"/>
      <c r="K32" s="627"/>
      <c r="L32" s="627"/>
      <c r="M32" s="627"/>
      <c r="N32" s="627"/>
      <c r="O32" s="627"/>
      <c r="P32" s="627"/>
      <c r="Q32" s="628"/>
      <c r="R32" s="629">
        <v>746469</v>
      </c>
      <c r="S32" s="630"/>
      <c r="T32" s="630"/>
      <c r="U32" s="630"/>
      <c r="V32" s="630"/>
      <c r="W32" s="630"/>
      <c r="X32" s="630"/>
      <c r="Y32" s="631"/>
      <c r="Z32" s="656">
        <v>12.1</v>
      </c>
      <c r="AA32" s="656"/>
      <c r="AB32" s="656"/>
      <c r="AC32" s="656"/>
      <c r="AD32" s="657" t="s">
        <v>238</v>
      </c>
      <c r="AE32" s="657"/>
      <c r="AF32" s="657"/>
      <c r="AG32" s="657"/>
      <c r="AH32" s="657"/>
      <c r="AI32" s="657"/>
      <c r="AJ32" s="657"/>
      <c r="AK32" s="657"/>
      <c r="AL32" s="632" t="s">
        <v>238</v>
      </c>
      <c r="AM32" s="633"/>
      <c r="AN32" s="633"/>
      <c r="AO32" s="658"/>
      <c r="AP32" s="704"/>
      <c r="AQ32" s="705"/>
      <c r="AR32" s="705"/>
      <c r="AS32" s="705"/>
      <c r="AT32" s="709"/>
      <c r="AU32" s="216" t="s">
        <v>319</v>
      </c>
      <c r="AV32" s="216"/>
      <c r="AW32" s="216"/>
      <c r="AX32" s="626" t="s">
        <v>320</v>
      </c>
      <c r="AY32" s="627"/>
      <c r="AZ32" s="627"/>
      <c r="BA32" s="627"/>
      <c r="BB32" s="627"/>
      <c r="BC32" s="627"/>
      <c r="BD32" s="627"/>
      <c r="BE32" s="627"/>
      <c r="BF32" s="628"/>
      <c r="BG32" s="711">
        <v>99.5</v>
      </c>
      <c r="BH32" s="640"/>
      <c r="BI32" s="640"/>
      <c r="BJ32" s="640"/>
      <c r="BK32" s="640"/>
      <c r="BL32" s="640"/>
      <c r="BM32" s="633">
        <v>97.6</v>
      </c>
      <c r="BN32" s="712"/>
      <c r="BO32" s="712"/>
      <c r="BP32" s="712"/>
      <c r="BQ32" s="667"/>
      <c r="BR32" s="711">
        <v>98.6</v>
      </c>
      <c r="BS32" s="640"/>
      <c r="BT32" s="640"/>
      <c r="BU32" s="640"/>
      <c r="BV32" s="640"/>
      <c r="BW32" s="640"/>
      <c r="BX32" s="633">
        <v>97.3</v>
      </c>
      <c r="BY32" s="712"/>
      <c r="BZ32" s="712"/>
      <c r="CA32" s="712"/>
      <c r="CB32" s="667"/>
      <c r="CD32" s="720"/>
      <c r="CE32" s="721"/>
      <c r="CF32" s="671" t="s">
        <v>321</v>
      </c>
      <c r="CG32" s="668"/>
      <c r="CH32" s="668"/>
      <c r="CI32" s="668"/>
      <c r="CJ32" s="668"/>
      <c r="CK32" s="668"/>
      <c r="CL32" s="668"/>
      <c r="CM32" s="668"/>
      <c r="CN32" s="668"/>
      <c r="CO32" s="668"/>
      <c r="CP32" s="668"/>
      <c r="CQ32" s="669"/>
      <c r="CR32" s="629">
        <v>115</v>
      </c>
      <c r="CS32" s="630"/>
      <c r="CT32" s="630"/>
      <c r="CU32" s="630"/>
      <c r="CV32" s="630"/>
      <c r="CW32" s="630"/>
      <c r="CX32" s="630"/>
      <c r="CY32" s="631"/>
      <c r="CZ32" s="632">
        <v>0</v>
      </c>
      <c r="DA32" s="642"/>
      <c r="DB32" s="642"/>
      <c r="DC32" s="643"/>
      <c r="DD32" s="635">
        <v>115</v>
      </c>
      <c r="DE32" s="630"/>
      <c r="DF32" s="630"/>
      <c r="DG32" s="630"/>
      <c r="DH32" s="630"/>
      <c r="DI32" s="630"/>
      <c r="DJ32" s="630"/>
      <c r="DK32" s="631"/>
      <c r="DL32" s="635">
        <v>115</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322</v>
      </c>
      <c r="C33" s="693"/>
      <c r="D33" s="693"/>
      <c r="E33" s="693"/>
      <c r="F33" s="693"/>
      <c r="G33" s="693"/>
      <c r="H33" s="693"/>
      <c r="I33" s="693"/>
      <c r="J33" s="693"/>
      <c r="K33" s="693"/>
      <c r="L33" s="693"/>
      <c r="M33" s="693"/>
      <c r="N33" s="693"/>
      <c r="O33" s="693"/>
      <c r="P33" s="693"/>
      <c r="Q33" s="694"/>
      <c r="R33" s="629" t="s">
        <v>238</v>
      </c>
      <c r="S33" s="630"/>
      <c r="T33" s="630"/>
      <c r="U33" s="630"/>
      <c r="V33" s="630"/>
      <c r="W33" s="630"/>
      <c r="X33" s="630"/>
      <c r="Y33" s="631"/>
      <c r="Z33" s="656" t="s">
        <v>238</v>
      </c>
      <c r="AA33" s="656"/>
      <c r="AB33" s="656"/>
      <c r="AC33" s="656"/>
      <c r="AD33" s="657" t="s">
        <v>238</v>
      </c>
      <c r="AE33" s="657"/>
      <c r="AF33" s="657"/>
      <c r="AG33" s="657"/>
      <c r="AH33" s="657"/>
      <c r="AI33" s="657"/>
      <c r="AJ33" s="657"/>
      <c r="AK33" s="657"/>
      <c r="AL33" s="632" t="s">
        <v>238</v>
      </c>
      <c r="AM33" s="633"/>
      <c r="AN33" s="633"/>
      <c r="AO33" s="658"/>
      <c r="AP33" s="706"/>
      <c r="AQ33" s="707"/>
      <c r="AR33" s="707"/>
      <c r="AS33" s="707"/>
      <c r="AT33" s="710"/>
      <c r="AU33" s="218"/>
      <c r="AV33" s="218"/>
      <c r="AW33" s="218"/>
      <c r="AX33" s="606" t="s">
        <v>323</v>
      </c>
      <c r="AY33" s="607"/>
      <c r="AZ33" s="607"/>
      <c r="BA33" s="607"/>
      <c r="BB33" s="607"/>
      <c r="BC33" s="607"/>
      <c r="BD33" s="607"/>
      <c r="BE33" s="607"/>
      <c r="BF33" s="608"/>
      <c r="BG33" s="691">
        <v>95.8</v>
      </c>
      <c r="BH33" s="610"/>
      <c r="BI33" s="610"/>
      <c r="BJ33" s="610"/>
      <c r="BK33" s="610"/>
      <c r="BL33" s="610"/>
      <c r="BM33" s="648">
        <v>72.8</v>
      </c>
      <c r="BN33" s="610"/>
      <c r="BO33" s="610"/>
      <c r="BP33" s="610"/>
      <c r="BQ33" s="659"/>
      <c r="BR33" s="691">
        <v>91.9</v>
      </c>
      <c r="BS33" s="610"/>
      <c r="BT33" s="610"/>
      <c r="BU33" s="610"/>
      <c r="BV33" s="610"/>
      <c r="BW33" s="610"/>
      <c r="BX33" s="648">
        <v>75.3</v>
      </c>
      <c r="BY33" s="610"/>
      <c r="BZ33" s="610"/>
      <c r="CA33" s="610"/>
      <c r="CB33" s="659"/>
      <c r="CD33" s="671" t="s">
        <v>324</v>
      </c>
      <c r="CE33" s="668"/>
      <c r="CF33" s="668"/>
      <c r="CG33" s="668"/>
      <c r="CH33" s="668"/>
      <c r="CI33" s="668"/>
      <c r="CJ33" s="668"/>
      <c r="CK33" s="668"/>
      <c r="CL33" s="668"/>
      <c r="CM33" s="668"/>
      <c r="CN33" s="668"/>
      <c r="CO33" s="668"/>
      <c r="CP33" s="668"/>
      <c r="CQ33" s="669"/>
      <c r="CR33" s="629">
        <v>3008654</v>
      </c>
      <c r="CS33" s="640"/>
      <c r="CT33" s="640"/>
      <c r="CU33" s="640"/>
      <c r="CV33" s="640"/>
      <c r="CW33" s="640"/>
      <c r="CX33" s="640"/>
      <c r="CY33" s="641"/>
      <c r="CZ33" s="632">
        <v>50.2</v>
      </c>
      <c r="DA33" s="642"/>
      <c r="DB33" s="642"/>
      <c r="DC33" s="643"/>
      <c r="DD33" s="635">
        <v>2212162</v>
      </c>
      <c r="DE33" s="640"/>
      <c r="DF33" s="640"/>
      <c r="DG33" s="640"/>
      <c r="DH33" s="640"/>
      <c r="DI33" s="640"/>
      <c r="DJ33" s="640"/>
      <c r="DK33" s="641"/>
      <c r="DL33" s="635">
        <v>1432736</v>
      </c>
      <c r="DM33" s="640"/>
      <c r="DN33" s="640"/>
      <c r="DO33" s="640"/>
      <c r="DP33" s="640"/>
      <c r="DQ33" s="640"/>
      <c r="DR33" s="640"/>
      <c r="DS33" s="640"/>
      <c r="DT33" s="640"/>
      <c r="DU33" s="640"/>
      <c r="DV33" s="641"/>
      <c r="DW33" s="632">
        <v>38.200000000000003</v>
      </c>
      <c r="DX33" s="642"/>
      <c r="DY33" s="642"/>
      <c r="DZ33" s="642"/>
      <c r="EA33" s="642"/>
      <c r="EB33" s="642"/>
      <c r="EC33" s="663"/>
    </row>
    <row r="34" spans="2:133" ht="11.25" customHeight="1" x14ac:dyDescent="0.15">
      <c r="B34" s="626" t="s">
        <v>325</v>
      </c>
      <c r="C34" s="627"/>
      <c r="D34" s="627"/>
      <c r="E34" s="627"/>
      <c r="F34" s="627"/>
      <c r="G34" s="627"/>
      <c r="H34" s="627"/>
      <c r="I34" s="627"/>
      <c r="J34" s="627"/>
      <c r="K34" s="627"/>
      <c r="L34" s="627"/>
      <c r="M34" s="627"/>
      <c r="N34" s="627"/>
      <c r="O34" s="627"/>
      <c r="P34" s="627"/>
      <c r="Q34" s="628"/>
      <c r="R34" s="629">
        <v>291988</v>
      </c>
      <c r="S34" s="630"/>
      <c r="T34" s="630"/>
      <c r="U34" s="630"/>
      <c r="V34" s="630"/>
      <c r="W34" s="630"/>
      <c r="X34" s="630"/>
      <c r="Y34" s="631"/>
      <c r="Z34" s="656">
        <v>4.7</v>
      </c>
      <c r="AA34" s="656"/>
      <c r="AB34" s="656"/>
      <c r="AC34" s="656"/>
      <c r="AD34" s="657" t="s">
        <v>238</v>
      </c>
      <c r="AE34" s="657"/>
      <c r="AF34" s="657"/>
      <c r="AG34" s="657"/>
      <c r="AH34" s="657"/>
      <c r="AI34" s="657"/>
      <c r="AJ34" s="657"/>
      <c r="AK34" s="657"/>
      <c r="AL34" s="632" t="s">
        <v>238</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326</v>
      </c>
      <c r="CE34" s="668"/>
      <c r="CF34" s="668"/>
      <c r="CG34" s="668"/>
      <c r="CH34" s="668"/>
      <c r="CI34" s="668"/>
      <c r="CJ34" s="668"/>
      <c r="CK34" s="668"/>
      <c r="CL34" s="668"/>
      <c r="CM34" s="668"/>
      <c r="CN34" s="668"/>
      <c r="CO34" s="668"/>
      <c r="CP34" s="668"/>
      <c r="CQ34" s="669"/>
      <c r="CR34" s="629">
        <v>1127026</v>
      </c>
      <c r="CS34" s="630"/>
      <c r="CT34" s="630"/>
      <c r="CU34" s="630"/>
      <c r="CV34" s="630"/>
      <c r="CW34" s="630"/>
      <c r="CX34" s="630"/>
      <c r="CY34" s="631"/>
      <c r="CZ34" s="632">
        <v>18.8</v>
      </c>
      <c r="DA34" s="642"/>
      <c r="DB34" s="642"/>
      <c r="DC34" s="643"/>
      <c r="DD34" s="635">
        <v>917678</v>
      </c>
      <c r="DE34" s="630"/>
      <c r="DF34" s="630"/>
      <c r="DG34" s="630"/>
      <c r="DH34" s="630"/>
      <c r="DI34" s="630"/>
      <c r="DJ34" s="630"/>
      <c r="DK34" s="631"/>
      <c r="DL34" s="635">
        <v>749017</v>
      </c>
      <c r="DM34" s="630"/>
      <c r="DN34" s="630"/>
      <c r="DO34" s="630"/>
      <c r="DP34" s="630"/>
      <c r="DQ34" s="630"/>
      <c r="DR34" s="630"/>
      <c r="DS34" s="630"/>
      <c r="DT34" s="630"/>
      <c r="DU34" s="630"/>
      <c r="DV34" s="631"/>
      <c r="DW34" s="632">
        <v>20</v>
      </c>
      <c r="DX34" s="642"/>
      <c r="DY34" s="642"/>
      <c r="DZ34" s="642"/>
      <c r="EA34" s="642"/>
      <c r="EB34" s="642"/>
      <c r="EC34" s="663"/>
    </row>
    <row r="35" spans="2:133" ht="11.25" customHeight="1" x14ac:dyDescent="0.15">
      <c r="B35" s="626" t="s">
        <v>327</v>
      </c>
      <c r="C35" s="627"/>
      <c r="D35" s="627"/>
      <c r="E35" s="627"/>
      <c r="F35" s="627"/>
      <c r="G35" s="627"/>
      <c r="H35" s="627"/>
      <c r="I35" s="627"/>
      <c r="J35" s="627"/>
      <c r="K35" s="627"/>
      <c r="L35" s="627"/>
      <c r="M35" s="627"/>
      <c r="N35" s="627"/>
      <c r="O35" s="627"/>
      <c r="P35" s="627"/>
      <c r="Q35" s="628"/>
      <c r="R35" s="629">
        <v>12390</v>
      </c>
      <c r="S35" s="630"/>
      <c r="T35" s="630"/>
      <c r="U35" s="630"/>
      <c r="V35" s="630"/>
      <c r="W35" s="630"/>
      <c r="X35" s="630"/>
      <c r="Y35" s="631"/>
      <c r="Z35" s="656">
        <v>0.2</v>
      </c>
      <c r="AA35" s="656"/>
      <c r="AB35" s="656"/>
      <c r="AC35" s="656"/>
      <c r="AD35" s="657" t="s">
        <v>238</v>
      </c>
      <c r="AE35" s="657"/>
      <c r="AF35" s="657"/>
      <c r="AG35" s="657"/>
      <c r="AH35" s="657"/>
      <c r="AI35" s="657"/>
      <c r="AJ35" s="657"/>
      <c r="AK35" s="657"/>
      <c r="AL35" s="632" t="s">
        <v>238</v>
      </c>
      <c r="AM35" s="633"/>
      <c r="AN35" s="633"/>
      <c r="AO35" s="658"/>
      <c r="AP35" s="221"/>
      <c r="AQ35" s="688" t="s">
        <v>328</v>
      </c>
      <c r="AR35" s="689"/>
      <c r="AS35" s="689"/>
      <c r="AT35" s="689"/>
      <c r="AU35" s="689"/>
      <c r="AV35" s="689"/>
      <c r="AW35" s="689"/>
      <c r="AX35" s="689"/>
      <c r="AY35" s="689"/>
      <c r="AZ35" s="689"/>
      <c r="BA35" s="689"/>
      <c r="BB35" s="689"/>
      <c r="BC35" s="689"/>
      <c r="BD35" s="689"/>
      <c r="BE35" s="689"/>
      <c r="BF35" s="690"/>
      <c r="BG35" s="688" t="s">
        <v>329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330</v>
      </c>
      <c r="CE35" s="668"/>
      <c r="CF35" s="668"/>
      <c r="CG35" s="668"/>
      <c r="CH35" s="668"/>
      <c r="CI35" s="668"/>
      <c r="CJ35" s="668"/>
      <c r="CK35" s="668"/>
      <c r="CL35" s="668"/>
      <c r="CM35" s="668"/>
      <c r="CN35" s="668"/>
      <c r="CO35" s="668"/>
      <c r="CP35" s="668"/>
      <c r="CQ35" s="669"/>
      <c r="CR35" s="629">
        <v>28252</v>
      </c>
      <c r="CS35" s="640"/>
      <c r="CT35" s="640"/>
      <c r="CU35" s="640"/>
      <c r="CV35" s="640"/>
      <c r="CW35" s="640"/>
      <c r="CX35" s="640"/>
      <c r="CY35" s="641"/>
      <c r="CZ35" s="632">
        <v>0.5</v>
      </c>
      <c r="DA35" s="642"/>
      <c r="DB35" s="642"/>
      <c r="DC35" s="643"/>
      <c r="DD35" s="635">
        <v>20541</v>
      </c>
      <c r="DE35" s="640"/>
      <c r="DF35" s="640"/>
      <c r="DG35" s="640"/>
      <c r="DH35" s="640"/>
      <c r="DI35" s="640"/>
      <c r="DJ35" s="640"/>
      <c r="DK35" s="641"/>
      <c r="DL35" s="635">
        <v>72</v>
      </c>
      <c r="DM35" s="640"/>
      <c r="DN35" s="640"/>
      <c r="DO35" s="640"/>
      <c r="DP35" s="640"/>
      <c r="DQ35" s="640"/>
      <c r="DR35" s="640"/>
      <c r="DS35" s="640"/>
      <c r="DT35" s="640"/>
      <c r="DU35" s="640"/>
      <c r="DV35" s="641"/>
      <c r="DW35" s="632">
        <v>0</v>
      </c>
      <c r="DX35" s="642"/>
      <c r="DY35" s="642"/>
      <c r="DZ35" s="642"/>
      <c r="EA35" s="642"/>
      <c r="EB35" s="642"/>
      <c r="EC35" s="663"/>
    </row>
    <row r="36" spans="2:133" ht="11.25" customHeight="1" x14ac:dyDescent="0.15">
      <c r="B36" s="626" t="s">
        <v>331</v>
      </c>
      <c r="C36" s="627"/>
      <c r="D36" s="627"/>
      <c r="E36" s="627"/>
      <c r="F36" s="627"/>
      <c r="G36" s="627"/>
      <c r="H36" s="627"/>
      <c r="I36" s="627"/>
      <c r="J36" s="627"/>
      <c r="K36" s="627"/>
      <c r="L36" s="627"/>
      <c r="M36" s="627"/>
      <c r="N36" s="627"/>
      <c r="O36" s="627"/>
      <c r="P36" s="627"/>
      <c r="Q36" s="628"/>
      <c r="R36" s="629">
        <v>124109</v>
      </c>
      <c r="S36" s="630"/>
      <c r="T36" s="630"/>
      <c r="U36" s="630"/>
      <c r="V36" s="630"/>
      <c r="W36" s="630"/>
      <c r="X36" s="630"/>
      <c r="Y36" s="631"/>
      <c r="Z36" s="656">
        <v>2</v>
      </c>
      <c r="AA36" s="656"/>
      <c r="AB36" s="656"/>
      <c r="AC36" s="656"/>
      <c r="AD36" s="657" t="s">
        <v>238</v>
      </c>
      <c r="AE36" s="657"/>
      <c r="AF36" s="657"/>
      <c r="AG36" s="657"/>
      <c r="AH36" s="657"/>
      <c r="AI36" s="657"/>
      <c r="AJ36" s="657"/>
      <c r="AK36" s="657"/>
      <c r="AL36" s="632" t="s">
        <v>238</v>
      </c>
      <c r="AM36" s="633"/>
      <c r="AN36" s="633"/>
      <c r="AO36" s="658"/>
      <c r="AP36" s="221"/>
      <c r="AQ36" s="679" t="s">
        <v>332</v>
      </c>
      <c r="AR36" s="680"/>
      <c r="AS36" s="680"/>
      <c r="AT36" s="680"/>
      <c r="AU36" s="680"/>
      <c r="AV36" s="680"/>
      <c r="AW36" s="680"/>
      <c r="AX36" s="680"/>
      <c r="AY36" s="681"/>
      <c r="AZ36" s="682">
        <v>609818</v>
      </c>
      <c r="BA36" s="683"/>
      <c r="BB36" s="683"/>
      <c r="BC36" s="683"/>
      <c r="BD36" s="683"/>
      <c r="BE36" s="683"/>
      <c r="BF36" s="684"/>
      <c r="BG36" s="685" t="s">
        <v>333</v>
      </c>
      <c r="BH36" s="686"/>
      <c r="BI36" s="686"/>
      <c r="BJ36" s="686"/>
      <c r="BK36" s="686"/>
      <c r="BL36" s="686"/>
      <c r="BM36" s="686"/>
      <c r="BN36" s="686"/>
      <c r="BO36" s="686"/>
      <c r="BP36" s="686"/>
      <c r="BQ36" s="686"/>
      <c r="BR36" s="686"/>
      <c r="BS36" s="686"/>
      <c r="BT36" s="686"/>
      <c r="BU36" s="687"/>
      <c r="BV36" s="682">
        <v>10954</v>
      </c>
      <c r="BW36" s="683"/>
      <c r="BX36" s="683"/>
      <c r="BY36" s="683"/>
      <c r="BZ36" s="683"/>
      <c r="CA36" s="683"/>
      <c r="CB36" s="684"/>
      <c r="CD36" s="671" t="s">
        <v>334</v>
      </c>
      <c r="CE36" s="668"/>
      <c r="CF36" s="668"/>
      <c r="CG36" s="668"/>
      <c r="CH36" s="668"/>
      <c r="CI36" s="668"/>
      <c r="CJ36" s="668"/>
      <c r="CK36" s="668"/>
      <c r="CL36" s="668"/>
      <c r="CM36" s="668"/>
      <c r="CN36" s="668"/>
      <c r="CO36" s="668"/>
      <c r="CP36" s="668"/>
      <c r="CQ36" s="669"/>
      <c r="CR36" s="629">
        <v>826176</v>
      </c>
      <c r="CS36" s="630"/>
      <c r="CT36" s="630"/>
      <c r="CU36" s="630"/>
      <c r="CV36" s="630"/>
      <c r="CW36" s="630"/>
      <c r="CX36" s="630"/>
      <c r="CY36" s="631"/>
      <c r="CZ36" s="632">
        <v>13.8</v>
      </c>
      <c r="DA36" s="642"/>
      <c r="DB36" s="642"/>
      <c r="DC36" s="643"/>
      <c r="DD36" s="635">
        <v>402830</v>
      </c>
      <c r="DE36" s="630"/>
      <c r="DF36" s="630"/>
      <c r="DG36" s="630"/>
      <c r="DH36" s="630"/>
      <c r="DI36" s="630"/>
      <c r="DJ36" s="630"/>
      <c r="DK36" s="631"/>
      <c r="DL36" s="635">
        <v>184427</v>
      </c>
      <c r="DM36" s="630"/>
      <c r="DN36" s="630"/>
      <c r="DO36" s="630"/>
      <c r="DP36" s="630"/>
      <c r="DQ36" s="630"/>
      <c r="DR36" s="630"/>
      <c r="DS36" s="630"/>
      <c r="DT36" s="630"/>
      <c r="DU36" s="630"/>
      <c r="DV36" s="631"/>
      <c r="DW36" s="632">
        <v>4.9000000000000004</v>
      </c>
      <c r="DX36" s="642"/>
      <c r="DY36" s="642"/>
      <c r="DZ36" s="642"/>
      <c r="EA36" s="642"/>
      <c r="EB36" s="642"/>
      <c r="EC36" s="663"/>
    </row>
    <row r="37" spans="2:133" ht="11.25" customHeight="1" x14ac:dyDescent="0.15">
      <c r="B37" s="626" t="s">
        <v>335</v>
      </c>
      <c r="C37" s="627"/>
      <c r="D37" s="627"/>
      <c r="E37" s="627"/>
      <c r="F37" s="627"/>
      <c r="G37" s="627"/>
      <c r="H37" s="627"/>
      <c r="I37" s="627"/>
      <c r="J37" s="627"/>
      <c r="K37" s="627"/>
      <c r="L37" s="627"/>
      <c r="M37" s="627"/>
      <c r="N37" s="627"/>
      <c r="O37" s="627"/>
      <c r="P37" s="627"/>
      <c r="Q37" s="628"/>
      <c r="R37" s="629">
        <v>58072</v>
      </c>
      <c r="S37" s="630"/>
      <c r="T37" s="630"/>
      <c r="U37" s="630"/>
      <c r="V37" s="630"/>
      <c r="W37" s="630"/>
      <c r="X37" s="630"/>
      <c r="Y37" s="631"/>
      <c r="Z37" s="656">
        <v>0.9</v>
      </c>
      <c r="AA37" s="656"/>
      <c r="AB37" s="656"/>
      <c r="AC37" s="656"/>
      <c r="AD37" s="657" t="s">
        <v>238</v>
      </c>
      <c r="AE37" s="657"/>
      <c r="AF37" s="657"/>
      <c r="AG37" s="657"/>
      <c r="AH37" s="657"/>
      <c r="AI37" s="657"/>
      <c r="AJ37" s="657"/>
      <c r="AK37" s="657"/>
      <c r="AL37" s="632" t="s">
        <v>176</v>
      </c>
      <c r="AM37" s="633"/>
      <c r="AN37" s="633"/>
      <c r="AO37" s="658"/>
      <c r="AQ37" s="664" t="s">
        <v>336</v>
      </c>
      <c r="AR37" s="665"/>
      <c r="AS37" s="665"/>
      <c r="AT37" s="665"/>
      <c r="AU37" s="665"/>
      <c r="AV37" s="665"/>
      <c r="AW37" s="665"/>
      <c r="AX37" s="665"/>
      <c r="AY37" s="666"/>
      <c r="AZ37" s="629">
        <v>167634</v>
      </c>
      <c r="BA37" s="630"/>
      <c r="BB37" s="630"/>
      <c r="BC37" s="630"/>
      <c r="BD37" s="640"/>
      <c r="BE37" s="640"/>
      <c r="BF37" s="667"/>
      <c r="BG37" s="671" t="s">
        <v>337</v>
      </c>
      <c r="BH37" s="668"/>
      <c r="BI37" s="668"/>
      <c r="BJ37" s="668"/>
      <c r="BK37" s="668"/>
      <c r="BL37" s="668"/>
      <c r="BM37" s="668"/>
      <c r="BN37" s="668"/>
      <c r="BO37" s="668"/>
      <c r="BP37" s="668"/>
      <c r="BQ37" s="668"/>
      <c r="BR37" s="668"/>
      <c r="BS37" s="668"/>
      <c r="BT37" s="668"/>
      <c r="BU37" s="669"/>
      <c r="BV37" s="629">
        <v>78486</v>
      </c>
      <c r="BW37" s="630"/>
      <c r="BX37" s="630"/>
      <c r="BY37" s="630"/>
      <c r="BZ37" s="630"/>
      <c r="CA37" s="630"/>
      <c r="CB37" s="670"/>
      <c r="CD37" s="671" t="s">
        <v>338</v>
      </c>
      <c r="CE37" s="668"/>
      <c r="CF37" s="668"/>
      <c r="CG37" s="668"/>
      <c r="CH37" s="668"/>
      <c r="CI37" s="668"/>
      <c r="CJ37" s="668"/>
      <c r="CK37" s="668"/>
      <c r="CL37" s="668"/>
      <c r="CM37" s="668"/>
      <c r="CN37" s="668"/>
      <c r="CO37" s="668"/>
      <c r="CP37" s="668"/>
      <c r="CQ37" s="669"/>
      <c r="CR37" s="629">
        <v>77779</v>
      </c>
      <c r="CS37" s="640"/>
      <c r="CT37" s="640"/>
      <c r="CU37" s="640"/>
      <c r="CV37" s="640"/>
      <c r="CW37" s="640"/>
      <c r="CX37" s="640"/>
      <c r="CY37" s="641"/>
      <c r="CZ37" s="632">
        <v>1.3</v>
      </c>
      <c r="DA37" s="642"/>
      <c r="DB37" s="642"/>
      <c r="DC37" s="643"/>
      <c r="DD37" s="635">
        <v>77763</v>
      </c>
      <c r="DE37" s="640"/>
      <c r="DF37" s="640"/>
      <c r="DG37" s="640"/>
      <c r="DH37" s="640"/>
      <c r="DI37" s="640"/>
      <c r="DJ37" s="640"/>
      <c r="DK37" s="641"/>
      <c r="DL37" s="635">
        <v>77347</v>
      </c>
      <c r="DM37" s="640"/>
      <c r="DN37" s="640"/>
      <c r="DO37" s="640"/>
      <c r="DP37" s="640"/>
      <c r="DQ37" s="640"/>
      <c r="DR37" s="640"/>
      <c r="DS37" s="640"/>
      <c r="DT37" s="640"/>
      <c r="DU37" s="640"/>
      <c r="DV37" s="641"/>
      <c r="DW37" s="632">
        <v>2.1</v>
      </c>
      <c r="DX37" s="642"/>
      <c r="DY37" s="642"/>
      <c r="DZ37" s="642"/>
      <c r="EA37" s="642"/>
      <c r="EB37" s="642"/>
      <c r="EC37" s="663"/>
    </row>
    <row r="38" spans="2:133" ht="11.25" customHeight="1" x14ac:dyDescent="0.15">
      <c r="B38" s="626" t="s">
        <v>339</v>
      </c>
      <c r="C38" s="627"/>
      <c r="D38" s="627"/>
      <c r="E38" s="627"/>
      <c r="F38" s="627"/>
      <c r="G38" s="627"/>
      <c r="H38" s="627"/>
      <c r="I38" s="627"/>
      <c r="J38" s="627"/>
      <c r="K38" s="627"/>
      <c r="L38" s="627"/>
      <c r="M38" s="627"/>
      <c r="N38" s="627"/>
      <c r="O38" s="627"/>
      <c r="P38" s="627"/>
      <c r="Q38" s="628"/>
      <c r="R38" s="629">
        <v>213527</v>
      </c>
      <c r="S38" s="630"/>
      <c r="T38" s="630"/>
      <c r="U38" s="630"/>
      <c r="V38" s="630"/>
      <c r="W38" s="630"/>
      <c r="X38" s="630"/>
      <c r="Y38" s="631"/>
      <c r="Z38" s="656">
        <v>3.5</v>
      </c>
      <c r="AA38" s="656"/>
      <c r="AB38" s="656"/>
      <c r="AC38" s="656"/>
      <c r="AD38" s="657" t="s">
        <v>238</v>
      </c>
      <c r="AE38" s="657"/>
      <c r="AF38" s="657"/>
      <c r="AG38" s="657"/>
      <c r="AH38" s="657"/>
      <c r="AI38" s="657"/>
      <c r="AJ38" s="657"/>
      <c r="AK38" s="657"/>
      <c r="AL38" s="632" t="s">
        <v>238</v>
      </c>
      <c r="AM38" s="633"/>
      <c r="AN38" s="633"/>
      <c r="AO38" s="658"/>
      <c r="AQ38" s="664" t="s">
        <v>340</v>
      </c>
      <c r="AR38" s="665"/>
      <c r="AS38" s="665"/>
      <c r="AT38" s="665"/>
      <c r="AU38" s="665"/>
      <c r="AV38" s="665"/>
      <c r="AW38" s="665"/>
      <c r="AX38" s="665"/>
      <c r="AY38" s="666"/>
      <c r="AZ38" s="629">
        <v>105000</v>
      </c>
      <c r="BA38" s="630"/>
      <c r="BB38" s="630"/>
      <c r="BC38" s="630"/>
      <c r="BD38" s="640"/>
      <c r="BE38" s="640"/>
      <c r="BF38" s="667"/>
      <c r="BG38" s="671" t="s">
        <v>341</v>
      </c>
      <c r="BH38" s="668"/>
      <c r="BI38" s="668"/>
      <c r="BJ38" s="668"/>
      <c r="BK38" s="668"/>
      <c r="BL38" s="668"/>
      <c r="BM38" s="668"/>
      <c r="BN38" s="668"/>
      <c r="BO38" s="668"/>
      <c r="BP38" s="668"/>
      <c r="BQ38" s="668"/>
      <c r="BR38" s="668"/>
      <c r="BS38" s="668"/>
      <c r="BT38" s="668"/>
      <c r="BU38" s="669"/>
      <c r="BV38" s="629">
        <v>495</v>
      </c>
      <c r="BW38" s="630"/>
      <c r="BX38" s="630"/>
      <c r="BY38" s="630"/>
      <c r="BZ38" s="630"/>
      <c r="CA38" s="630"/>
      <c r="CB38" s="670"/>
      <c r="CD38" s="671" t="s">
        <v>342</v>
      </c>
      <c r="CE38" s="668"/>
      <c r="CF38" s="668"/>
      <c r="CG38" s="668"/>
      <c r="CH38" s="668"/>
      <c r="CI38" s="668"/>
      <c r="CJ38" s="668"/>
      <c r="CK38" s="668"/>
      <c r="CL38" s="668"/>
      <c r="CM38" s="668"/>
      <c r="CN38" s="668"/>
      <c r="CO38" s="668"/>
      <c r="CP38" s="668"/>
      <c r="CQ38" s="669"/>
      <c r="CR38" s="629">
        <v>579399</v>
      </c>
      <c r="CS38" s="630"/>
      <c r="CT38" s="630"/>
      <c r="CU38" s="630"/>
      <c r="CV38" s="630"/>
      <c r="CW38" s="630"/>
      <c r="CX38" s="630"/>
      <c r="CY38" s="631"/>
      <c r="CZ38" s="632">
        <v>9.6999999999999993</v>
      </c>
      <c r="DA38" s="642"/>
      <c r="DB38" s="642"/>
      <c r="DC38" s="643"/>
      <c r="DD38" s="635">
        <v>525914</v>
      </c>
      <c r="DE38" s="630"/>
      <c r="DF38" s="630"/>
      <c r="DG38" s="630"/>
      <c r="DH38" s="630"/>
      <c r="DI38" s="630"/>
      <c r="DJ38" s="630"/>
      <c r="DK38" s="631"/>
      <c r="DL38" s="635">
        <v>499220</v>
      </c>
      <c r="DM38" s="630"/>
      <c r="DN38" s="630"/>
      <c r="DO38" s="630"/>
      <c r="DP38" s="630"/>
      <c r="DQ38" s="630"/>
      <c r="DR38" s="630"/>
      <c r="DS38" s="630"/>
      <c r="DT38" s="630"/>
      <c r="DU38" s="630"/>
      <c r="DV38" s="631"/>
      <c r="DW38" s="632">
        <v>13.3</v>
      </c>
      <c r="DX38" s="642"/>
      <c r="DY38" s="642"/>
      <c r="DZ38" s="642"/>
      <c r="EA38" s="642"/>
      <c r="EB38" s="642"/>
      <c r="EC38" s="663"/>
    </row>
    <row r="39" spans="2:133" ht="11.25" customHeight="1" x14ac:dyDescent="0.15">
      <c r="B39" s="626" t="s">
        <v>343</v>
      </c>
      <c r="C39" s="627"/>
      <c r="D39" s="627"/>
      <c r="E39" s="627"/>
      <c r="F39" s="627"/>
      <c r="G39" s="627"/>
      <c r="H39" s="627"/>
      <c r="I39" s="627"/>
      <c r="J39" s="627"/>
      <c r="K39" s="627"/>
      <c r="L39" s="627"/>
      <c r="M39" s="627"/>
      <c r="N39" s="627"/>
      <c r="O39" s="627"/>
      <c r="P39" s="627"/>
      <c r="Q39" s="628"/>
      <c r="R39" s="629">
        <v>68552</v>
      </c>
      <c r="S39" s="630"/>
      <c r="T39" s="630"/>
      <c r="U39" s="630"/>
      <c r="V39" s="630"/>
      <c r="W39" s="630"/>
      <c r="X39" s="630"/>
      <c r="Y39" s="631"/>
      <c r="Z39" s="656">
        <v>1.1000000000000001</v>
      </c>
      <c r="AA39" s="656"/>
      <c r="AB39" s="656"/>
      <c r="AC39" s="656"/>
      <c r="AD39" s="657">
        <v>97</v>
      </c>
      <c r="AE39" s="657"/>
      <c r="AF39" s="657"/>
      <c r="AG39" s="657"/>
      <c r="AH39" s="657"/>
      <c r="AI39" s="657"/>
      <c r="AJ39" s="657"/>
      <c r="AK39" s="657"/>
      <c r="AL39" s="632">
        <v>0</v>
      </c>
      <c r="AM39" s="633"/>
      <c r="AN39" s="633"/>
      <c r="AO39" s="658"/>
      <c r="AQ39" s="664" t="s">
        <v>344</v>
      </c>
      <c r="AR39" s="665"/>
      <c r="AS39" s="665"/>
      <c r="AT39" s="665"/>
      <c r="AU39" s="665"/>
      <c r="AV39" s="665"/>
      <c r="AW39" s="665"/>
      <c r="AX39" s="665"/>
      <c r="AY39" s="666"/>
      <c r="AZ39" s="629">
        <v>30419</v>
      </c>
      <c r="BA39" s="630"/>
      <c r="BB39" s="630"/>
      <c r="BC39" s="630"/>
      <c r="BD39" s="640"/>
      <c r="BE39" s="640"/>
      <c r="BF39" s="667"/>
      <c r="BG39" s="671" t="s">
        <v>345</v>
      </c>
      <c r="BH39" s="668"/>
      <c r="BI39" s="668"/>
      <c r="BJ39" s="668"/>
      <c r="BK39" s="668"/>
      <c r="BL39" s="668"/>
      <c r="BM39" s="668"/>
      <c r="BN39" s="668"/>
      <c r="BO39" s="668"/>
      <c r="BP39" s="668"/>
      <c r="BQ39" s="668"/>
      <c r="BR39" s="668"/>
      <c r="BS39" s="668"/>
      <c r="BT39" s="668"/>
      <c r="BU39" s="669"/>
      <c r="BV39" s="629">
        <v>729</v>
      </c>
      <c r="BW39" s="630"/>
      <c r="BX39" s="630"/>
      <c r="BY39" s="630"/>
      <c r="BZ39" s="630"/>
      <c r="CA39" s="630"/>
      <c r="CB39" s="670"/>
      <c r="CD39" s="671" t="s">
        <v>346</v>
      </c>
      <c r="CE39" s="668"/>
      <c r="CF39" s="668"/>
      <c r="CG39" s="668"/>
      <c r="CH39" s="668"/>
      <c r="CI39" s="668"/>
      <c r="CJ39" s="668"/>
      <c r="CK39" s="668"/>
      <c r="CL39" s="668"/>
      <c r="CM39" s="668"/>
      <c r="CN39" s="668"/>
      <c r="CO39" s="668"/>
      <c r="CP39" s="668"/>
      <c r="CQ39" s="669"/>
      <c r="CR39" s="629">
        <v>423956</v>
      </c>
      <c r="CS39" s="640"/>
      <c r="CT39" s="640"/>
      <c r="CU39" s="640"/>
      <c r="CV39" s="640"/>
      <c r="CW39" s="640"/>
      <c r="CX39" s="640"/>
      <c r="CY39" s="641"/>
      <c r="CZ39" s="632">
        <v>7.1</v>
      </c>
      <c r="DA39" s="642"/>
      <c r="DB39" s="642"/>
      <c r="DC39" s="643"/>
      <c r="DD39" s="635">
        <v>321354</v>
      </c>
      <c r="DE39" s="640"/>
      <c r="DF39" s="640"/>
      <c r="DG39" s="640"/>
      <c r="DH39" s="640"/>
      <c r="DI39" s="640"/>
      <c r="DJ39" s="640"/>
      <c r="DK39" s="641"/>
      <c r="DL39" s="635" t="s">
        <v>238</v>
      </c>
      <c r="DM39" s="640"/>
      <c r="DN39" s="640"/>
      <c r="DO39" s="640"/>
      <c r="DP39" s="640"/>
      <c r="DQ39" s="640"/>
      <c r="DR39" s="640"/>
      <c r="DS39" s="640"/>
      <c r="DT39" s="640"/>
      <c r="DU39" s="640"/>
      <c r="DV39" s="641"/>
      <c r="DW39" s="632" t="s">
        <v>238</v>
      </c>
      <c r="DX39" s="642"/>
      <c r="DY39" s="642"/>
      <c r="DZ39" s="642"/>
      <c r="EA39" s="642"/>
      <c r="EB39" s="642"/>
      <c r="EC39" s="663"/>
    </row>
    <row r="40" spans="2:133" ht="11.25" customHeight="1" x14ac:dyDescent="0.15">
      <c r="B40" s="626" t="s">
        <v>347</v>
      </c>
      <c r="C40" s="627"/>
      <c r="D40" s="627"/>
      <c r="E40" s="627"/>
      <c r="F40" s="627"/>
      <c r="G40" s="627"/>
      <c r="H40" s="627"/>
      <c r="I40" s="627"/>
      <c r="J40" s="627"/>
      <c r="K40" s="627"/>
      <c r="L40" s="627"/>
      <c r="M40" s="627"/>
      <c r="N40" s="627"/>
      <c r="O40" s="627"/>
      <c r="P40" s="627"/>
      <c r="Q40" s="628"/>
      <c r="R40" s="629">
        <v>511981</v>
      </c>
      <c r="S40" s="630"/>
      <c r="T40" s="630"/>
      <c r="U40" s="630"/>
      <c r="V40" s="630"/>
      <c r="W40" s="630"/>
      <c r="X40" s="630"/>
      <c r="Y40" s="631"/>
      <c r="Z40" s="656">
        <v>8.3000000000000007</v>
      </c>
      <c r="AA40" s="656"/>
      <c r="AB40" s="656"/>
      <c r="AC40" s="656"/>
      <c r="AD40" s="657" t="s">
        <v>238</v>
      </c>
      <c r="AE40" s="657"/>
      <c r="AF40" s="657"/>
      <c r="AG40" s="657"/>
      <c r="AH40" s="657"/>
      <c r="AI40" s="657"/>
      <c r="AJ40" s="657"/>
      <c r="AK40" s="657"/>
      <c r="AL40" s="632" t="s">
        <v>238</v>
      </c>
      <c r="AM40" s="633"/>
      <c r="AN40" s="633"/>
      <c r="AO40" s="658"/>
      <c r="AQ40" s="664" t="s">
        <v>348</v>
      </c>
      <c r="AR40" s="665"/>
      <c r="AS40" s="665"/>
      <c r="AT40" s="665"/>
      <c r="AU40" s="665"/>
      <c r="AV40" s="665"/>
      <c r="AW40" s="665"/>
      <c r="AX40" s="665"/>
      <c r="AY40" s="666"/>
      <c r="AZ40" s="629" t="s">
        <v>238</v>
      </c>
      <c r="BA40" s="630"/>
      <c r="BB40" s="630"/>
      <c r="BC40" s="630"/>
      <c r="BD40" s="640"/>
      <c r="BE40" s="640"/>
      <c r="BF40" s="667"/>
      <c r="BG40" s="672" t="s">
        <v>349</v>
      </c>
      <c r="BH40" s="673"/>
      <c r="BI40" s="673"/>
      <c r="BJ40" s="673"/>
      <c r="BK40" s="673"/>
      <c r="BL40" s="222"/>
      <c r="BM40" s="668" t="s">
        <v>350</v>
      </c>
      <c r="BN40" s="668"/>
      <c r="BO40" s="668"/>
      <c r="BP40" s="668"/>
      <c r="BQ40" s="668"/>
      <c r="BR40" s="668"/>
      <c r="BS40" s="668"/>
      <c r="BT40" s="668"/>
      <c r="BU40" s="669"/>
      <c r="BV40" s="629">
        <v>82</v>
      </c>
      <c r="BW40" s="630"/>
      <c r="BX40" s="630"/>
      <c r="BY40" s="630"/>
      <c r="BZ40" s="630"/>
      <c r="CA40" s="630"/>
      <c r="CB40" s="670"/>
      <c r="CD40" s="671" t="s">
        <v>351</v>
      </c>
      <c r="CE40" s="668"/>
      <c r="CF40" s="668"/>
      <c r="CG40" s="668"/>
      <c r="CH40" s="668"/>
      <c r="CI40" s="668"/>
      <c r="CJ40" s="668"/>
      <c r="CK40" s="668"/>
      <c r="CL40" s="668"/>
      <c r="CM40" s="668"/>
      <c r="CN40" s="668"/>
      <c r="CO40" s="668"/>
      <c r="CP40" s="668"/>
      <c r="CQ40" s="669"/>
      <c r="CR40" s="629">
        <v>23845</v>
      </c>
      <c r="CS40" s="630"/>
      <c r="CT40" s="630"/>
      <c r="CU40" s="630"/>
      <c r="CV40" s="630"/>
      <c r="CW40" s="630"/>
      <c r="CX40" s="630"/>
      <c r="CY40" s="631"/>
      <c r="CZ40" s="632">
        <v>0.4</v>
      </c>
      <c r="DA40" s="642"/>
      <c r="DB40" s="642"/>
      <c r="DC40" s="643"/>
      <c r="DD40" s="635">
        <v>23845</v>
      </c>
      <c r="DE40" s="630"/>
      <c r="DF40" s="630"/>
      <c r="DG40" s="630"/>
      <c r="DH40" s="630"/>
      <c r="DI40" s="630"/>
      <c r="DJ40" s="630"/>
      <c r="DK40" s="631"/>
      <c r="DL40" s="635" t="s">
        <v>176</v>
      </c>
      <c r="DM40" s="630"/>
      <c r="DN40" s="630"/>
      <c r="DO40" s="630"/>
      <c r="DP40" s="630"/>
      <c r="DQ40" s="630"/>
      <c r="DR40" s="630"/>
      <c r="DS40" s="630"/>
      <c r="DT40" s="630"/>
      <c r="DU40" s="630"/>
      <c r="DV40" s="631"/>
      <c r="DW40" s="632" t="s">
        <v>238</v>
      </c>
      <c r="DX40" s="642"/>
      <c r="DY40" s="642"/>
      <c r="DZ40" s="642"/>
      <c r="EA40" s="642"/>
      <c r="EB40" s="642"/>
      <c r="EC40" s="663"/>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238</v>
      </c>
      <c r="S41" s="630"/>
      <c r="T41" s="630"/>
      <c r="U41" s="630"/>
      <c r="V41" s="630"/>
      <c r="W41" s="630"/>
      <c r="X41" s="630"/>
      <c r="Y41" s="631"/>
      <c r="Z41" s="656" t="s">
        <v>238</v>
      </c>
      <c r="AA41" s="656"/>
      <c r="AB41" s="656"/>
      <c r="AC41" s="656"/>
      <c r="AD41" s="657" t="s">
        <v>238</v>
      </c>
      <c r="AE41" s="657"/>
      <c r="AF41" s="657"/>
      <c r="AG41" s="657"/>
      <c r="AH41" s="657"/>
      <c r="AI41" s="657"/>
      <c r="AJ41" s="657"/>
      <c r="AK41" s="657"/>
      <c r="AL41" s="632" t="s">
        <v>238</v>
      </c>
      <c r="AM41" s="633"/>
      <c r="AN41" s="633"/>
      <c r="AO41" s="658"/>
      <c r="AQ41" s="664" t="s">
        <v>353</v>
      </c>
      <c r="AR41" s="665"/>
      <c r="AS41" s="665"/>
      <c r="AT41" s="665"/>
      <c r="AU41" s="665"/>
      <c r="AV41" s="665"/>
      <c r="AW41" s="665"/>
      <c r="AX41" s="665"/>
      <c r="AY41" s="666"/>
      <c r="AZ41" s="629">
        <v>143158</v>
      </c>
      <c r="BA41" s="630"/>
      <c r="BB41" s="630"/>
      <c r="BC41" s="630"/>
      <c r="BD41" s="640"/>
      <c r="BE41" s="640"/>
      <c r="BF41" s="667"/>
      <c r="BG41" s="672"/>
      <c r="BH41" s="673"/>
      <c r="BI41" s="673"/>
      <c r="BJ41" s="673"/>
      <c r="BK41" s="673"/>
      <c r="BL41" s="222"/>
      <c r="BM41" s="668" t="s">
        <v>354</v>
      </c>
      <c r="BN41" s="668"/>
      <c r="BO41" s="668"/>
      <c r="BP41" s="668"/>
      <c r="BQ41" s="668"/>
      <c r="BR41" s="668"/>
      <c r="BS41" s="668"/>
      <c r="BT41" s="668"/>
      <c r="BU41" s="669"/>
      <c r="BV41" s="629">
        <v>1</v>
      </c>
      <c r="BW41" s="630"/>
      <c r="BX41" s="630"/>
      <c r="BY41" s="630"/>
      <c r="BZ41" s="630"/>
      <c r="CA41" s="630"/>
      <c r="CB41" s="670"/>
      <c r="CD41" s="671" t="s">
        <v>355</v>
      </c>
      <c r="CE41" s="668"/>
      <c r="CF41" s="668"/>
      <c r="CG41" s="668"/>
      <c r="CH41" s="668"/>
      <c r="CI41" s="668"/>
      <c r="CJ41" s="668"/>
      <c r="CK41" s="668"/>
      <c r="CL41" s="668"/>
      <c r="CM41" s="668"/>
      <c r="CN41" s="668"/>
      <c r="CO41" s="668"/>
      <c r="CP41" s="668"/>
      <c r="CQ41" s="669"/>
      <c r="CR41" s="629" t="s">
        <v>238</v>
      </c>
      <c r="CS41" s="640"/>
      <c r="CT41" s="640"/>
      <c r="CU41" s="640"/>
      <c r="CV41" s="640"/>
      <c r="CW41" s="640"/>
      <c r="CX41" s="640"/>
      <c r="CY41" s="641"/>
      <c r="CZ41" s="632" t="s">
        <v>238</v>
      </c>
      <c r="DA41" s="642"/>
      <c r="DB41" s="642"/>
      <c r="DC41" s="643"/>
      <c r="DD41" s="635" t="s">
        <v>238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176</v>
      </c>
      <c r="S42" s="630"/>
      <c r="T42" s="630"/>
      <c r="U42" s="630"/>
      <c r="V42" s="630"/>
      <c r="W42" s="630"/>
      <c r="X42" s="630"/>
      <c r="Y42" s="631"/>
      <c r="Z42" s="656" t="s">
        <v>357</v>
      </c>
      <c r="AA42" s="656"/>
      <c r="AB42" s="656"/>
      <c r="AC42" s="656"/>
      <c r="AD42" s="657" t="s">
        <v>176</v>
      </c>
      <c r="AE42" s="657"/>
      <c r="AF42" s="657"/>
      <c r="AG42" s="657"/>
      <c r="AH42" s="657"/>
      <c r="AI42" s="657"/>
      <c r="AJ42" s="657"/>
      <c r="AK42" s="657"/>
      <c r="AL42" s="632" t="s">
        <v>357</v>
      </c>
      <c r="AM42" s="633"/>
      <c r="AN42" s="633"/>
      <c r="AO42" s="658"/>
      <c r="AQ42" s="676" t="s">
        <v>358</v>
      </c>
      <c r="AR42" s="677"/>
      <c r="AS42" s="677"/>
      <c r="AT42" s="677"/>
      <c r="AU42" s="677"/>
      <c r="AV42" s="677"/>
      <c r="AW42" s="677"/>
      <c r="AX42" s="677"/>
      <c r="AY42" s="678"/>
      <c r="AZ42" s="609">
        <v>163607</v>
      </c>
      <c r="BA42" s="644"/>
      <c r="BB42" s="644"/>
      <c r="BC42" s="644"/>
      <c r="BD42" s="610"/>
      <c r="BE42" s="610"/>
      <c r="BF42" s="659"/>
      <c r="BG42" s="674"/>
      <c r="BH42" s="675"/>
      <c r="BI42" s="675"/>
      <c r="BJ42" s="675"/>
      <c r="BK42" s="675"/>
      <c r="BL42" s="223"/>
      <c r="BM42" s="660" t="s">
        <v>359</v>
      </c>
      <c r="BN42" s="660"/>
      <c r="BO42" s="660"/>
      <c r="BP42" s="660"/>
      <c r="BQ42" s="660"/>
      <c r="BR42" s="660"/>
      <c r="BS42" s="660"/>
      <c r="BT42" s="660"/>
      <c r="BU42" s="661"/>
      <c r="BV42" s="609">
        <v>381</v>
      </c>
      <c r="BW42" s="644"/>
      <c r="BX42" s="644"/>
      <c r="BY42" s="644"/>
      <c r="BZ42" s="644"/>
      <c r="CA42" s="644"/>
      <c r="CB42" s="662"/>
      <c r="CD42" s="626" t="s">
        <v>360</v>
      </c>
      <c r="CE42" s="627"/>
      <c r="CF42" s="627"/>
      <c r="CG42" s="627"/>
      <c r="CH42" s="627"/>
      <c r="CI42" s="627"/>
      <c r="CJ42" s="627"/>
      <c r="CK42" s="627"/>
      <c r="CL42" s="627"/>
      <c r="CM42" s="627"/>
      <c r="CN42" s="627"/>
      <c r="CO42" s="627"/>
      <c r="CP42" s="627"/>
      <c r="CQ42" s="628"/>
      <c r="CR42" s="629">
        <v>864133</v>
      </c>
      <c r="CS42" s="640"/>
      <c r="CT42" s="640"/>
      <c r="CU42" s="640"/>
      <c r="CV42" s="640"/>
      <c r="CW42" s="640"/>
      <c r="CX42" s="640"/>
      <c r="CY42" s="641"/>
      <c r="CZ42" s="632">
        <v>14.4</v>
      </c>
      <c r="DA42" s="642"/>
      <c r="DB42" s="642"/>
      <c r="DC42" s="643"/>
      <c r="DD42" s="635">
        <v>185495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361</v>
      </c>
      <c r="C43" s="627"/>
      <c r="D43" s="627"/>
      <c r="E43" s="627"/>
      <c r="F43" s="627"/>
      <c r="G43" s="627"/>
      <c r="H43" s="627"/>
      <c r="I43" s="627"/>
      <c r="J43" s="627"/>
      <c r="K43" s="627"/>
      <c r="L43" s="627"/>
      <c r="M43" s="627"/>
      <c r="N43" s="627"/>
      <c r="O43" s="627"/>
      <c r="P43" s="627"/>
      <c r="Q43" s="628"/>
      <c r="R43" s="629">
        <v>115281</v>
      </c>
      <c r="S43" s="630"/>
      <c r="T43" s="630"/>
      <c r="U43" s="630"/>
      <c r="V43" s="630"/>
      <c r="W43" s="630"/>
      <c r="X43" s="630"/>
      <c r="Y43" s="631"/>
      <c r="Z43" s="656">
        <v>1.9</v>
      </c>
      <c r="AA43" s="656"/>
      <c r="AB43" s="656"/>
      <c r="AC43" s="656"/>
      <c r="AD43" s="657" t="s">
        <v>176</v>
      </c>
      <c r="AE43" s="657"/>
      <c r="AF43" s="657"/>
      <c r="AG43" s="657"/>
      <c r="AH43" s="657"/>
      <c r="AI43" s="657"/>
      <c r="AJ43" s="657"/>
      <c r="AK43" s="657"/>
      <c r="AL43" s="632" t="s">
        <v>357</v>
      </c>
      <c r="AM43" s="633"/>
      <c r="AN43" s="633"/>
      <c r="AO43" s="658"/>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t="s">
        <v>357</v>
      </c>
      <c r="CS43" s="640"/>
      <c r="CT43" s="640"/>
      <c r="CU43" s="640"/>
      <c r="CV43" s="640"/>
      <c r="CW43" s="640"/>
      <c r="CX43" s="640"/>
      <c r="CY43" s="641"/>
      <c r="CZ43" s="632" t="s">
        <v>176</v>
      </c>
      <c r="DA43" s="642"/>
      <c r="DB43" s="642"/>
      <c r="DC43" s="643"/>
      <c r="DD43" s="635" t="s">
        <v>357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363</v>
      </c>
      <c r="C44" s="607"/>
      <c r="D44" s="607"/>
      <c r="E44" s="607"/>
      <c r="F44" s="607"/>
      <c r="G44" s="607"/>
      <c r="H44" s="607"/>
      <c r="I44" s="607"/>
      <c r="J44" s="607"/>
      <c r="K44" s="607"/>
      <c r="L44" s="607"/>
      <c r="M44" s="607"/>
      <c r="N44" s="607"/>
      <c r="O44" s="607"/>
      <c r="P44" s="607"/>
      <c r="Q44" s="608"/>
      <c r="R44" s="609">
        <v>6176457</v>
      </c>
      <c r="S44" s="644"/>
      <c r="T44" s="644"/>
      <c r="U44" s="644"/>
      <c r="V44" s="644"/>
      <c r="W44" s="644"/>
      <c r="X44" s="644"/>
      <c r="Y44" s="645"/>
      <c r="Z44" s="646">
        <v>100</v>
      </c>
      <c r="AA44" s="646"/>
      <c r="AB44" s="646"/>
      <c r="AC44" s="646"/>
      <c r="AD44" s="647">
        <v>3634762</v>
      </c>
      <c r="AE44" s="647"/>
      <c r="AF44" s="647"/>
      <c r="AG44" s="647"/>
      <c r="AH44" s="647"/>
      <c r="AI44" s="647"/>
      <c r="AJ44" s="647"/>
      <c r="AK44" s="647"/>
      <c r="AL44" s="612">
        <v>100</v>
      </c>
      <c r="AM44" s="648"/>
      <c r="AN44" s="648"/>
      <c r="AO44" s="649"/>
      <c r="CD44" s="650" t="s">
        <v>308</v>
      </c>
      <c r="CE44" s="651"/>
      <c r="CF44" s="626" t="s">
        <v>364</v>
      </c>
      <c r="CG44" s="627"/>
      <c r="CH44" s="627"/>
      <c r="CI44" s="627"/>
      <c r="CJ44" s="627"/>
      <c r="CK44" s="627"/>
      <c r="CL44" s="627"/>
      <c r="CM44" s="627"/>
      <c r="CN44" s="627"/>
      <c r="CO44" s="627"/>
      <c r="CP44" s="627"/>
      <c r="CQ44" s="628"/>
      <c r="CR44" s="629">
        <v>864133</v>
      </c>
      <c r="CS44" s="630"/>
      <c r="CT44" s="630"/>
      <c r="CU44" s="630"/>
      <c r="CV44" s="630"/>
      <c r="CW44" s="630"/>
      <c r="CX44" s="630"/>
      <c r="CY44" s="631"/>
      <c r="CZ44" s="632">
        <v>14.4</v>
      </c>
      <c r="DA44" s="633"/>
      <c r="DB44" s="633"/>
      <c r="DC44" s="634"/>
      <c r="DD44" s="635">
        <v>185495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365</v>
      </c>
      <c r="CG45" s="627"/>
      <c r="CH45" s="627"/>
      <c r="CI45" s="627"/>
      <c r="CJ45" s="627"/>
      <c r="CK45" s="627"/>
      <c r="CL45" s="627"/>
      <c r="CM45" s="627"/>
      <c r="CN45" s="627"/>
      <c r="CO45" s="627"/>
      <c r="CP45" s="627"/>
      <c r="CQ45" s="628"/>
      <c r="CR45" s="629">
        <v>498117</v>
      </c>
      <c r="CS45" s="640"/>
      <c r="CT45" s="640"/>
      <c r="CU45" s="640"/>
      <c r="CV45" s="640"/>
      <c r="CW45" s="640"/>
      <c r="CX45" s="640"/>
      <c r="CY45" s="641"/>
      <c r="CZ45" s="632">
        <v>8.3000000000000007</v>
      </c>
      <c r="DA45" s="642"/>
      <c r="DB45" s="642"/>
      <c r="DC45" s="643"/>
      <c r="DD45" s="635">
        <v>58644</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367</v>
      </c>
      <c r="CG46" s="627"/>
      <c r="CH46" s="627"/>
      <c r="CI46" s="627"/>
      <c r="CJ46" s="627"/>
      <c r="CK46" s="627"/>
      <c r="CL46" s="627"/>
      <c r="CM46" s="627"/>
      <c r="CN46" s="627"/>
      <c r="CO46" s="627"/>
      <c r="CP46" s="627"/>
      <c r="CQ46" s="628"/>
      <c r="CR46" s="629">
        <v>366016</v>
      </c>
      <c r="CS46" s="630"/>
      <c r="CT46" s="630"/>
      <c r="CU46" s="630"/>
      <c r="CV46" s="630"/>
      <c r="CW46" s="630"/>
      <c r="CX46" s="630"/>
      <c r="CY46" s="631"/>
      <c r="CZ46" s="632">
        <v>6.1</v>
      </c>
      <c r="DA46" s="633"/>
      <c r="DB46" s="633"/>
      <c r="DC46" s="634"/>
      <c r="DD46" s="635">
        <v>126851</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368</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369</v>
      </c>
      <c r="CG47" s="627"/>
      <c r="CH47" s="627"/>
      <c r="CI47" s="627"/>
      <c r="CJ47" s="627"/>
      <c r="CK47" s="627"/>
      <c r="CL47" s="627"/>
      <c r="CM47" s="627"/>
      <c r="CN47" s="627"/>
      <c r="CO47" s="627"/>
      <c r="CP47" s="627"/>
      <c r="CQ47" s="628"/>
      <c r="CR47" s="629" t="s">
        <v>357</v>
      </c>
      <c r="CS47" s="640"/>
      <c r="CT47" s="640"/>
      <c r="CU47" s="640"/>
      <c r="CV47" s="640"/>
      <c r="CW47" s="640"/>
      <c r="CX47" s="640"/>
      <c r="CY47" s="641"/>
      <c r="CZ47" s="632" t="s">
        <v>176</v>
      </c>
      <c r="DA47" s="642"/>
      <c r="DB47" s="642"/>
      <c r="DC47" s="643"/>
      <c r="DD47" s="635" t="s">
        <v>357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370</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371</v>
      </c>
      <c r="CG48" s="627"/>
      <c r="CH48" s="627"/>
      <c r="CI48" s="627"/>
      <c r="CJ48" s="627"/>
      <c r="CK48" s="627"/>
      <c r="CL48" s="627"/>
      <c r="CM48" s="627"/>
      <c r="CN48" s="627"/>
      <c r="CO48" s="627"/>
      <c r="CP48" s="627"/>
      <c r="CQ48" s="628"/>
      <c r="CR48" s="629" t="s">
        <v>176</v>
      </c>
      <c r="CS48" s="630"/>
      <c r="CT48" s="630"/>
      <c r="CU48" s="630"/>
      <c r="CV48" s="630"/>
      <c r="CW48" s="630"/>
      <c r="CX48" s="630"/>
      <c r="CY48" s="631"/>
      <c r="CZ48" s="632" t="s">
        <v>176</v>
      </c>
      <c r="DA48" s="633"/>
      <c r="DB48" s="633"/>
      <c r="DC48" s="634"/>
      <c r="DD48" s="635" t="s">
        <v>357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372</v>
      </c>
      <c r="CE49" s="607"/>
      <c r="CF49" s="607"/>
      <c r="CG49" s="607"/>
      <c r="CH49" s="607"/>
      <c r="CI49" s="607"/>
      <c r="CJ49" s="607"/>
      <c r="CK49" s="607"/>
      <c r="CL49" s="607"/>
      <c r="CM49" s="607"/>
      <c r="CN49" s="607"/>
      <c r="CO49" s="607"/>
      <c r="CP49" s="607"/>
      <c r="CQ49" s="608"/>
      <c r="CR49" s="609">
        <v>5988944</v>
      </c>
      <c r="CS49" s="610"/>
      <c r="CT49" s="610"/>
      <c r="CU49" s="610"/>
      <c r="CV49" s="610"/>
      <c r="CW49" s="610"/>
      <c r="CX49" s="610"/>
      <c r="CY49" s="611"/>
      <c r="CZ49" s="612">
        <v>100</v>
      </c>
      <c r="DA49" s="613"/>
      <c r="DB49" s="613"/>
      <c r="DC49" s="614"/>
      <c r="DD49" s="615">
        <v>4192764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Hi0bifQMwqAepMX+6ujGdfPV/iqa8X+z4kyCAdd0wwilMuqFIdBY018XINSS3pzsivIg7fdicXyEq4TWEddsQ==" saltValue="bDuyuwEbqI+Xp3tGY5f9m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373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374</v>
      </c>
      <c r="DK2" s="1121"/>
      <c r="DL2" s="1121"/>
      <c r="DM2" s="1121"/>
      <c r="DN2" s="1121"/>
      <c r="DO2" s="1122"/>
      <c r="DP2" s="231"/>
      <c r="DQ2" s="1120" t="s">
        <v>375</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378</v>
      </c>
      <c r="B5" s="1025"/>
      <c r="C5" s="1025"/>
      <c r="D5" s="1025"/>
      <c r="E5" s="1025"/>
      <c r="F5" s="1025"/>
      <c r="G5" s="1025"/>
      <c r="H5" s="1025"/>
      <c r="I5" s="1025"/>
      <c r="J5" s="1025"/>
      <c r="K5" s="1025"/>
      <c r="L5" s="1025"/>
      <c r="M5" s="1025"/>
      <c r="N5" s="1025"/>
      <c r="O5" s="1025"/>
      <c r="P5" s="1026"/>
      <c r="Q5" s="1030" t="s">
        <v>379</v>
      </c>
      <c r="R5" s="1031"/>
      <c r="S5" s="1031"/>
      <c r="T5" s="1031"/>
      <c r="U5" s="1032"/>
      <c r="V5" s="1030" t="s">
        <v>380</v>
      </c>
      <c r="W5" s="1031"/>
      <c r="X5" s="1031"/>
      <c r="Y5" s="1031"/>
      <c r="Z5" s="1032"/>
      <c r="AA5" s="1030" t="s">
        <v>381</v>
      </c>
      <c r="AB5" s="1031"/>
      <c r="AC5" s="1031"/>
      <c r="AD5" s="1031"/>
      <c r="AE5" s="1031"/>
      <c r="AF5" s="1123" t="s">
        <v>382</v>
      </c>
      <c r="AG5" s="1031"/>
      <c r="AH5" s="1031"/>
      <c r="AI5" s="1031"/>
      <c r="AJ5" s="1044"/>
      <c r="AK5" s="1031" t="s">
        <v>383</v>
      </c>
      <c r="AL5" s="1031"/>
      <c r="AM5" s="1031"/>
      <c r="AN5" s="1031"/>
      <c r="AO5" s="1032"/>
      <c r="AP5" s="1030" t="s">
        <v>384</v>
      </c>
      <c r="AQ5" s="1031"/>
      <c r="AR5" s="1031"/>
      <c r="AS5" s="1031"/>
      <c r="AT5" s="1032"/>
      <c r="AU5" s="1030" t="s">
        <v>385</v>
      </c>
      <c r="AV5" s="1031"/>
      <c r="AW5" s="1031"/>
      <c r="AX5" s="1031"/>
      <c r="AY5" s="1044"/>
      <c r="AZ5" s="235"/>
      <c r="BA5" s="235"/>
      <c r="BB5" s="235"/>
      <c r="BC5" s="235"/>
      <c r="BD5" s="235"/>
      <c r="BE5" s="236"/>
      <c r="BF5" s="236"/>
      <c r="BG5" s="236"/>
      <c r="BH5" s="236"/>
      <c r="BI5" s="236"/>
      <c r="BJ5" s="236"/>
      <c r="BK5" s="236"/>
      <c r="BL5" s="236"/>
      <c r="BM5" s="236"/>
      <c r="BN5" s="236"/>
      <c r="BO5" s="236"/>
      <c r="BP5" s="236"/>
      <c r="BQ5" s="1024" t="s">
        <v>386</v>
      </c>
      <c r="BR5" s="1025"/>
      <c r="BS5" s="1025"/>
      <c r="BT5" s="1025"/>
      <c r="BU5" s="1025"/>
      <c r="BV5" s="1025"/>
      <c r="BW5" s="1025"/>
      <c r="BX5" s="1025"/>
      <c r="BY5" s="1025"/>
      <c r="BZ5" s="1025"/>
      <c r="CA5" s="1025"/>
      <c r="CB5" s="1025"/>
      <c r="CC5" s="1025"/>
      <c r="CD5" s="1025"/>
      <c r="CE5" s="1025"/>
      <c r="CF5" s="1025"/>
      <c r="CG5" s="1026"/>
      <c r="CH5" s="1030" t="s">
        <v>387</v>
      </c>
      <c r="CI5" s="1031"/>
      <c r="CJ5" s="1031"/>
      <c r="CK5" s="1031"/>
      <c r="CL5" s="1032"/>
      <c r="CM5" s="1030" t="s">
        <v>388</v>
      </c>
      <c r="CN5" s="1031"/>
      <c r="CO5" s="1031"/>
      <c r="CP5" s="1031"/>
      <c r="CQ5" s="1032"/>
      <c r="CR5" s="1030" t="s">
        <v>389</v>
      </c>
      <c r="CS5" s="1031"/>
      <c r="CT5" s="1031"/>
      <c r="CU5" s="1031"/>
      <c r="CV5" s="1032"/>
      <c r="CW5" s="1030" t="s">
        <v>390</v>
      </c>
      <c r="CX5" s="1031"/>
      <c r="CY5" s="1031"/>
      <c r="CZ5" s="1031"/>
      <c r="DA5" s="1032"/>
      <c r="DB5" s="1030" t="s">
        <v>391</v>
      </c>
      <c r="DC5" s="1031"/>
      <c r="DD5" s="1031"/>
      <c r="DE5" s="1031"/>
      <c r="DF5" s="1032"/>
      <c r="DG5" s="1113" t="s">
        <v>392</v>
      </c>
      <c r="DH5" s="1114"/>
      <c r="DI5" s="1114"/>
      <c r="DJ5" s="1114"/>
      <c r="DK5" s="1115"/>
      <c r="DL5" s="1113" t="s">
        <v>393</v>
      </c>
      <c r="DM5" s="1114"/>
      <c r="DN5" s="1114"/>
      <c r="DO5" s="1114"/>
      <c r="DP5" s="1115"/>
      <c r="DQ5" s="1030" t="s">
        <v>394</v>
      </c>
      <c r="DR5" s="1031"/>
      <c r="DS5" s="1031"/>
      <c r="DT5" s="1031"/>
      <c r="DU5" s="1032"/>
      <c r="DV5" s="1030" t="s">
        <v>385</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395</v>
      </c>
      <c r="C7" s="1077"/>
      <c r="D7" s="1077"/>
      <c r="E7" s="1077"/>
      <c r="F7" s="1077"/>
      <c r="G7" s="1077"/>
      <c r="H7" s="1077"/>
      <c r="I7" s="1077"/>
      <c r="J7" s="1077"/>
      <c r="K7" s="1077"/>
      <c r="L7" s="1077"/>
      <c r="M7" s="1077"/>
      <c r="N7" s="1077"/>
      <c r="O7" s="1077"/>
      <c r="P7" s="1078"/>
      <c r="Q7" s="1131">
        <v>6176</v>
      </c>
      <c r="R7" s="1132"/>
      <c r="S7" s="1132"/>
      <c r="T7" s="1132"/>
      <c r="U7" s="1132"/>
      <c r="V7" s="1132">
        <v>5989</v>
      </c>
      <c r="W7" s="1132"/>
      <c r="X7" s="1132"/>
      <c r="Y7" s="1132"/>
      <c r="Z7" s="1132"/>
      <c r="AA7" s="1132">
        <v>188</v>
      </c>
      <c r="AB7" s="1132"/>
      <c r="AC7" s="1132"/>
      <c r="AD7" s="1132"/>
      <c r="AE7" s="1133"/>
      <c r="AF7" s="1134">
        <v>169</v>
      </c>
      <c r="AG7" s="1135"/>
      <c r="AH7" s="1135"/>
      <c r="AI7" s="1135"/>
      <c r="AJ7" s="1136"/>
      <c r="AK7" s="1137">
        <v>58</v>
      </c>
      <c r="AL7" s="1138"/>
      <c r="AM7" s="1138"/>
      <c r="AN7" s="1138"/>
      <c r="AO7" s="1138"/>
      <c r="AP7" s="1138">
        <v>7473</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x14ac:dyDescent="0.15">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15">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396</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397</v>
      </c>
      <c r="B23" s="966" t="s">
        <v>398</v>
      </c>
      <c r="C23" s="967"/>
      <c r="D23" s="967"/>
      <c r="E23" s="967"/>
      <c r="F23" s="967"/>
      <c r="G23" s="967"/>
      <c r="H23" s="967"/>
      <c r="I23" s="967"/>
      <c r="J23" s="967"/>
      <c r="K23" s="967"/>
      <c r="L23" s="967"/>
      <c r="M23" s="967"/>
      <c r="N23" s="967"/>
      <c r="O23" s="967"/>
      <c r="P23" s="977"/>
      <c r="Q23" s="1096">
        <v>6176</v>
      </c>
      <c r="R23" s="1090"/>
      <c r="S23" s="1090"/>
      <c r="T23" s="1090"/>
      <c r="U23" s="1090"/>
      <c r="V23" s="1090">
        <v>5989</v>
      </c>
      <c r="W23" s="1090"/>
      <c r="X23" s="1090"/>
      <c r="Y23" s="1090"/>
      <c r="Z23" s="1090"/>
      <c r="AA23" s="1090">
        <v>188</v>
      </c>
      <c r="AB23" s="1090"/>
      <c r="AC23" s="1090"/>
      <c r="AD23" s="1090"/>
      <c r="AE23" s="1097"/>
      <c r="AF23" s="1098">
        <v>169</v>
      </c>
      <c r="AG23" s="1090"/>
      <c r="AH23" s="1090"/>
      <c r="AI23" s="1090"/>
      <c r="AJ23" s="1099"/>
      <c r="AK23" s="1100"/>
      <c r="AL23" s="1101"/>
      <c r="AM23" s="1101"/>
      <c r="AN23" s="1101"/>
      <c r="AO23" s="1101"/>
      <c r="AP23" s="1090">
        <v>7473</v>
      </c>
      <c r="AQ23" s="1090"/>
      <c r="AR23" s="1090"/>
      <c r="AS23" s="1090"/>
      <c r="AT23" s="1090"/>
      <c r="AU23" s="1091"/>
      <c r="AV23" s="1091"/>
      <c r="AW23" s="1091"/>
      <c r="AX23" s="1091"/>
      <c r="AY23" s="1092"/>
      <c r="AZ23" s="1093" t="s">
        <v>399</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400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401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378</v>
      </c>
      <c r="B26" s="1025"/>
      <c r="C26" s="1025"/>
      <c r="D26" s="1025"/>
      <c r="E26" s="1025"/>
      <c r="F26" s="1025"/>
      <c r="G26" s="1025"/>
      <c r="H26" s="1025"/>
      <c r="I26" s="1025"/>
      <c r="J26" s="1025"/>
      <c r="K26" s="1025"/>
      <c r="L26" s="1025"/>
      <c r="M26" s="1025"/>
      <c r="N26" s="1025"/>
      <c r="O26" s="1025"/>
      <c r="P26" s="1026"/>
      <c r="Q26" s="1030" t="s">
        <v>402</v>
      </c>
      <c r="R26" s="1031"/>
      <c r="S26" s="1031"/>
      <c r="T26" s="1031"/>
      <c r="U26" s="1032"/>
      <c r="V26" s="1030" t="s">
        <v>403</v>
      </c>
      <c r="W26" s="1031"/>
      <c r="X26" s="1031"/>
      <c r="Y26" s="1031"/>
      <c r="Z26" s="1032"/>
      <c r="AA26" s="1030" t="s">
        <v>404</v>
      </c>
      <c r="AB26" s="1031"/>
      <c r="AC26" s="1031"/>
      <c r="AD26" s="1031"/>
      <c r="AE26" s="1031"/>
      <c r="AF26" s="1084" t="s">
        <v>405</v>
      </c>
      <c r="AG26" s="1037"/>
      <c r="AH26" s="1037"/>
      <c r="AI26" s="1037"/>
      <c r="AJ26" s="1085"/>
      <c r="AK26" s="1031" t="s">
        <v>406</v>
      </c>
      <c r="AL26" s="1031"/>
      <c r="AM26" s="1031"/>
      <c r="AN26" s="1031"/>
      <c r="AO26" s="1032"/>
      <c r="AP26" s="1030" t="s">
        <v>407</v>
      </c>
      <c r="AQ26" s="1031"/>
      <c r="AR26" s="1031"/>
      <c r="AS26" s="1031"/>
      <c r="AT26" s="1032"/>
      <c r="AU26" s="1030" t="s">
        <v>408</v>
      </c>
      <c r="AV26" s="1031"/>
      <c r="AW26" s="1031"/>
      <c r="AX26" s="1031"/>
      <c r="AY26" s="1032"/>
      <c r="AZ26" s="1030" t="s">
        <v>409</v>
      </c>
      <c r="BA26" s="1031"/>
      <c r="BB26" s="1031"/>
      <c r="BC26" s="1031"/>
      <c r="BD26" s="1032"/>
      <c r="BE26" s="1030" t="s">
        <v>385</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410</v>
      </c>
      <c r="C28" s="1077"/>
      <c r="D28" s="1077"/>
      <c r="E28" s="1077"/>
      <c r="F28" s="1077"/>
      <c r="G28" s="1077"/>
      <c r="H28" s="1077"/>
      <c r="I28" s="1077"/>
      <c r="J28" s="1077"/>
      <c r="K28" s="1077"/>
      <c r="L28" s="1077"/>
      <c r="M28" s="1077"/>
      <c r="N28" s="1077"/>
      <c r="O28" s="1077"/>
      <c r="P28" s="1078"/>
      <c r="Q28" s="1079">
        <v>475</v>
      </c>
      <c r="R28" s="1080"/>
      <c r="S28" s="1080"/>
      <c r="T28" s="1080"/>
      <c r="U28" s="1080"/>
      <c r="V28" s="1080">
        <v>464</v>
      </c>
      <c r="W28" s="1080"/>
      <c r="X28" s="1080"/>
      <c r="Y28" s="1080"/>
      <c r="Z28" s="1080"/>
      <c r="AA28" s="1080">
        <v>11</v>
      </c>
      <c r="AB28" s="1080"/>
      <c r="AC28" s="1080"/>
      <c r="AD28" s="1080"/>
      <c r="AE28" s="1081"/>
      <c r="AF28" s="1082">
        <v>11</v>
      </c>
      <c r="AG28" s="1080"/>
      <c r="AH28" s="1080"/>
      <c r="AI28" s="1080"/>
      <c r="AJ28" s="1083"/>
      <c r="AK28" s="1071">
        <v>30</v>
      </c>
      <c r="AL28" s="1072"/>
      <c r="AM28" s="1072"/>
      <c r="AN28" s="1072"/>
      <c r="AO28" s="1072"/>
      <c r="AP28" s="1072" t="s">
        <v>595</v>
      </c>
      <c r="AQ28" s="1072"/>
      <c r="AR28" s="1072"/>
      <c r="AS28" s="1072"/>
      <c r="AT28" s="1072"/>
      <c r="AU28" s="1072" t="s">
        <v>595</v>
      </c>
      <c r="AV28" s="1072"/>
      <c r="AW28" s="1072"/>
      <c r="AX28" s="1072"/>
      <c r="AY28" s="1072"/>
      <c r="AZ28" s="1073" t="s">
        <v>595</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411</v>
      </c>
      <c r="C29" s="1060"/>
      <c r="D29" s="1060"/>
      <c r="E29" s="1060"/>
      <c r="F29" s="1060"/>
      <c r="G29" s="1060"/>
      <c r="H29" s="1060"/>
      <c r="I29" s="1060"/>
      <c r="J29" s="1060"/>
      <c r="K29" s="1060"/>
      <c r="L29" s="1060"/>
      <c r="M29" s="1060"/>
      <c r="N29" s="1060"/>
      <c r="O29" s="1060"/>
      <c r="P29" s="1061"/>
      <c r="Q29" s="1067">
        <v>584</v>
      </c>
      <c r="R29" s="1068"/>
      <c r="S29" s="1068"/>
      <c r="T29" s="1068"/>
      <c r="U29" s="1068"/>
      <c r="V29" s="1068">
        <v>498</v>
      </c>
      <c r="W29" s="1068"/>
      <c r="X29" s="1068"/>
      <c r="Y29" s="1068"/>
      <c r="Z29" s="1068"/>
      <c r="AA29" s="1068">
        <v>86</v>
      </c>
      <c r="AB29" s="1068"/>
      <c r="AC29" s="1068"/>
      <c r="AD29" s="1068"/>
      <c r="AE29" s="1069"/>
      <c r="AF29" s="1064">
        <v>86</v>
      </c>
      <c r="AG29" s="1065"/>
      <c r="AH29" s="1065"/>
      <c r="AI29" s="1065"/>
      <c r="AJ29" s="1066"/>
      <c r="AK29" s="1009">
        <v>83</v>
      </c>
      <c r="AL29" s="1000"/>
      <c r="AM29" s="1000"/>
      <c r="AN29" s="1000"/>
      <c r="AO29" s="1000"/>
      <c r="AP29" s="1000" t="s">
        <v>595</v>
      </c>
      <c r="AQ29" s="1000"/>
      <c r="AR29" s="1000"/>
      <c r="AS29" s="1000"/>
      <c r="AT29" s="1000"/>
      <c r="AU29" s="1000" t="s">
        <v>595</v>
      </c>
      <c r="AV29" s="1000"/>
      <c r="AW29" s="1000"/>
      <c r="AX29" s="1000"/>
      <c r="AY29" s="1000"/>
      <c r="AZ29" s="1070" t="s">
        <v>595</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412</v>
      </c>
      <c r="C30" s="1060"/>
      <c r="D30" s="1060"/>
      <c r="E30" s="1060"/>
      <c r="F30" s="1060"/>
      <c r="G30" s="1060"/>
      <c r="H30" s="1060"/>
      <c r="I30" s="1060"/>
      <c r="J30" s="1060"/>
      <c r="K30" s="1060"/>
      <c r="L30" s="1060"/>
      <c r="M30" s="1060"/>
      <c r="N30" s="1060"/>
      <c r="O30" s="1060"/>
      <c r="P30" s="1061"/>
      <c r="Q30" s="1067">
        <v>74</v>
      </c>
      <c r="R30" s="1068"/>
      <c r="S30" s="1068"/>
      <c r="T30" s="1068"/>
      <c r="U30" s="1068"/>
      <c r="V30" s="1068">
        <v>74</v>
      </c>
      <c r="W30" s="1068"/>
      <c r="X30" s="1068"/>
      <c r="Y30" s="1068"/>
      <c r="Z30" s="1068"/>
      <c r="AA30" s="1068">
        <v>0</v>
      </c>
      <c r="AB30" s="1068"/>
      <c r="AC30" s="1068"/>
      <c r="AD30" s="1068"/>
      <c r="AE30" s="1069"/>
      <c r="AF30" s="1064">
        <v>0</v>
      </c>
      <c r="AG30" s="1065"/>
      <c r="AH30" s="1065"/>
      <c r="AI30" s="1065"/>
      <c r="AJ30" s="1066"/>
      <c r="AK30" s="1009">
        <v>26</v>
      </c>
      <c r="AL30" s="1000"/>
      <c r="AM30" s="1000"/>
      <c r="AN30" s="1000"/>
      <c r="AO30" s="1000"/>
      <c r="AP30" s="1000" t="s">
        <v>595</v>
      </c>
      <c r="AQ30" s="1000"/>
      <c r="AR30" s="1000"/>
      <c r="AS30" s="1000"/>
      <c r="AT30" s="1000"/>
      <c r="AU30" s="1000" t="s">
        <v>595</v>
      </c>
      <c r="AV30" s="1000"/>
      <c r="AW30" s="1000"/>
      <c r="AX30" s="1000"/>
      <c r="AY30" s="1000"/>
      <c r="AZ30" s="1070" t="s">
        <v>595</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413</v>
      </c>
      <c r="C31" s="1060"/>
      <c r="D31" s="1060"/>
      <c r="E31" s="1060"/>
      <c r="F31" s="1060"/>
      <c r="G31" s="1060"/>
      <c r="H31" s="1060"/>
      <c r="I31" s="1060"/>
      <c r="J31" s="1060"/>
      <c r="K31" s="1060"/>
      <c r="L31" s="1060"/>
      <c r="M31" s="1060"/>
      <c r="N31" s="1060"/>
      <c r="O31" s="1060"/>
      <c r="P31" s="1061"/>
      <c r="Q31" s="1067">
        <v>410</v>
      </c>
      <c r="R31" s="1068"/>
      <c r="S31" s="1068"/>
      <c r="T31" s="1068"/>
      <c r="U31" s="1068"/>
      <c r="V31" s="1068">
        <v>377</v>
      </c>
      <c r="W31" s="1068"/>
      <c r="X31" s="1068"/>
      <c r="Y31" s="1068"/>
      <c r="Z31" s="1068"/>
      <c r="AA31" s="1068">
        <v>34</v>
      </c>
      <c r="AB31" s="1068"/>
      <c r="AC31" s="1068"/>
      <c r="AD31" s="1068"/>
      <c r="AE31" s="1069"/>
      <c r="AF31" s="1064">
        <v>34</v>
      </c>
      <c r="AG31" s="1065"/>
      <c r="AH31" s="1065"/>
      <c r="AI31" s="1065"/>
      <c r="AJ31" s="1066"/>
      <c r="AK31" s="1009">
        <v>173</v>
      </c>
      <c r="AL31" s="1000"/>
      <c r="AM31" s="1000"/>
      <c r="AN31" s="1000"/>
      <c r="AO31" s="1000"/>
      <c r="AP31" s="1000" t="s">
        <v>595</v>
      </c>
      <c r="AQ31" s="1000"/>
      <c r="AR31" s="1000"/>
      <c r="AS31" s="1000"/>
      <c r="AT31" s="1000"/>
      <c r="AU31" s="1000" t="s">
        <v>595</v>
      </c>
      <c r="AV31" s="1000"/>
      <c r="AW31" s="1000"/>
      <c r="AX31" s="1000"/>
      <c r="AY31" s="1000"/>
      <c r="AZ31" s="1070" t="s">
        <v>595</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414</v>
      </c>
      <c r="C32" s="1060"/>
      <c r="D32" s="1060"/>
      <c r="E32" s="1060"/>
      <c r="F32" s="1060"/>
      <c r="G32" s="1060"/>
      <c r="H32" s="1060"/>
      <c r="I32" s="1060"/>
      <c r="J32" s="1060"/>
      <c r="K32" s="1060"/>
      <c r="L32" s="1060"/>
      <c r="M32" s="1060"/>
      <c r="N32" s="1060"/>
      <c r="O32" s="1060"/>
      <c r="P32" s="1061"/>
      <c r="Q32" s="1067">
        <v>173</v>
      </c>
      <c r="R32" s="1068"/>
      <c r="S32" s="1068"/>
      <c r="T32" s="1068"/>
      <c r="U32" s="1068"/>
      <c r="V32" s="1068">
        <v>155</v>
      </c>
      <c r="W32" s="1068"/>
      <c r="X32" s="1068"/>
      <c r="Y32" s="1068"/>
      <c r="Z32" s="1068"/>
      <c r="AA32" s="1068">
        <v>18</v>
      </c>
      <c r="AB32" s="1068"/>
      <c r="AC32" s="1068"/>
      <c r="AD32" s="1068"/>
      <c r="AE32" s="1069"/>
      <c r="AF32" s="1064">
        <v>18</v>
      </c>
      <c r="AG32" s="1065"/>
      <c r="AH32" s="1065"/>
      <c r="AI32" s="1065"/>
      <c r="AJ32" s="1066"/>
      <c r="AK32" s="1009">
        <v>105</v>
      </c>
      <c r="AL32" s="1000"/>
      <c r="AM32" s="1000"/>
      <c r="AN32" s="1000"/>
      <c r="AO32" s="1000"/>
      <c r="AP32" s="1000" t="s">
        <v>595</v>
      </c>
      <c r="AQ32" s="1000"/>
      <c r="AR32" s="1000"/>
      <c r="AS32" s="1000"/>
      <c r="AT32" s="1000"/>
      <c r="AU32" s="1000" t="s">
        <v>595</v>
      </c>
      <c r="AV32" s="1000"/>
      <c r="AW32" s="1000"/>
      <c r="AX32" s="1000"/>
      <c r="AY32" s="1000"/>
      <c r="AZ32" s="1070" t="s">
        <v>595</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t="s">
        <v>415</v>
      </c>
      <c r="C33" s="1060"/>
      <c r="D33" s="1060"/>
      <c r="E33" s="1060"/>
      <c r="F33" s="1060"/>
      <c r="G33" s="1060"/>
      <c r="H33" s="1060"/>
      <c r="I33" s="1060"/>
      <c r="J33" s="1060"/>
      <c r="K33" s="1060"/>
      <c r="L33" s="1060"/>
      <c r="M33" s="1060"/>
      <c r="N33" s="1060"/>
      <c r="O33" s="1060"/>
      <c r="P33" s="1061"/>
      <c r="Q33" s="1067">
        <v>325</v>
      </c>
      <c r="R33" s="1068"/>
      <c r="S33" s="1068"/>
      <c r="T33" s="1068"/>
      <c r="U33" s="1068"/>
      <c r="V33" s="1068">
        <v>8</v>
      </c>
      <c r="W33" s="1068"/>
      <c r="X33" s="1068"/>
      <c r="Y33" s="1068"/>
      <c r="Z33" s="1068"/>
      <c r="AA33" s="1068">
        <v>316</v>
      </c>
      <c r="AB33" s="1068"/>
      <c r="AC33" s="1068"/>
      <c r="AD33" s="1068"/>
      <c r="AE33" s="1069"/>
      <c r="AF33" s="1064">
        <v>316</v>
      </c>
      <c r="AG33" s="1065"/>
      <c r="AH33" s="1065"/>
      <c r="AI33" s="1065"/>
      <c r="AJ33" s="1066"/>
      <c r="AK33" s="1009">
        <v>30</v>
      </c>
      <c r="AL33" s="1000"/>
      <c r="AM33" s="1000"/>
      <c r="AN33" s="1000"/>
      <c r="AO33" s="1000"/>
      <c r="AP33" s="1000">
        <v>1739</v>
      </c>
      <c r="AQ33" s="1000"/>
      <c r="AR33" s="1000"/>
      <c r="AS33" s="1000"/>
      <c r="AT33" s="1000"/>
      <c r="AU33" s="1000">
        <v>816</v>
      </c>
      <c r="AV33" s="1000"/>
      <c r="AW33" s="1000"/>
      <c r="AX33" s="1000"/>
      <c r="AY33" s="1000"/>
      <c r="AZ33" s="1070" t="s">
        <v>595</v>
      </c>
      <c r="BA33" s="1070"/>
      <c r="BB33" s="1070"/>
      <c r="BC33" s="1070"/>
      <c r="BD33" s="1070"/>
      <c r="BE33" s="1001" t="s">
        <v>416</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t="s">
        <v>417</v>
      </c>
      <c r="C34" s="1060"/>
      <c r="D34" s="1060"/>
      <c r="E34" s="1060"/>
      <c r="F34" s="1060"/>
      <c r="G34" s="1060"/>
      <c r="H34" s="1060"/>
      <c r="I34" s="1060"/>
      <c r="J34" s="1060"/>
      <c r="K34" s="1060"/>
      <c r="L34" s="1060"/>
      <c r="M34" s="1060"/>
      <c r="N34" s="1060"/>
      <c r="O34" s="1060"/>
      <c r="P34" s="1061"/>
      <c r="Q34" s="1067">
        <v>303</v>
      </c>
      <c r="R34" s="1068"/>
      <c r="S34" s="1068"/>
      <c r="T34" s="1068"/>
      <c r="U34" s="1068"/>
      <c r="V34" s="1068">
        <v>290</v>
      </c>
      <c r="W34" s="1068"/>
      <c r="X34" s="1068"/>
      <c r="Y34" s="1068"/>
      <c r="Z34" s="1068"/>
      <c r="AA34" s="1068">
        <v>13</v>
      </c>
      <c r="AB34" s="1068"/>
      <c r="AC34" s="1068"/>
      <c r="AD34" s="1068"/>
      <c r="AE34" s="1069"/>
      <c r="AF34" s="1064">
        <v>13</v>
      </c>
      <c r="AG34" s="1065"/>
      <c r="AH34" s="1065"/>
      <c r="AI34" s="1065"/>
      <c r="AJ34" s="1066"/>
      <c r="AK34" s="1009">
        <v>168</v>
      </c>
      <c r="AL34" s="1000"/>
      <c r="AM34" s="1000"/>
      <c r="AN34" s="1000"/>
      <c r="AO34" s="1000"/>
      <c r="AP34" s="1000">
        <v>1430</v>
      </c>
      <c r="AQ34" s="1000"/>
      <c r="AR34" s="1000"/>
      <c r="AS34" s="1000"/>
      <c r="AT34" s="1000"/>
      <c r="AU34" s="1000">
        <v>1054</v>
      </c>
      <c r="AV34" s="1000"/>
      <c r="AW34" s="1000"/>
      <c r="AX34" s="1000"/>
      <c r="AY34" s="1000"/>
      <c r="AZ34" s="1070" t="s">
        <v>595</v>
      </c>
      <c r="BA34" s="1070"/>
      <c r="BB34" s="1070"/>
      <c r="BC34" s="1070"/>
      <c r="BD34" s="1070"/>
      <c r="BE34" s="1001" t="s">
        <v>418</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419</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397</v>
      </c>
      <c r="B63" s="966" t="s">
        <v>420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478</v>
      </c>
      <c r="AG63" s="988"/>
      <c r="AH63" s="988"/>
      <c r="AI63" s="988"/>
      <c r="AJ63" s="1051"/>
      <c r="AK63" s="1052"/>
      <c r="AL63" s="992"/>
      <c r="AM63" s="992"/>
      <c r="AN63" s="992"/>
      <c r="AO63" s="992"/>
      <c r="AP63" s="988">
        <v>3169</v>
      </c>
      <c r="AQ63" s="988"/>
      <c r="AR63" s="988"/>
      <c r="AS63" s="988"/>
      <c r="AT63" s="988"/>
      <c r="AU63" s="988">
        <v>1870</v>
      </c>
      <c r="AV63" s="988"/>
      <c r="AW63" s="988"/>
      <c r="AX63" s="988"/>
      <c r="AY63" s="988"/>
      <c r="AZ63" s="1046"/>
      <c r="BA63" s="1046"/>
      <c r="BB63" s="1046"/>
      <c r="BC63" s="1046"/>
      <c r="BD63" s="1046"/>
      <c r="BE63" s="989"/>
      <c r="BF63" s="989"/>
      <c r="BG63" s="989"/>
      <c r="BH63" s="989"/>
      <c r="BI63" s="990"/>
      <c r="BJ63" s="1047" t="s">
        <v>421</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423</v>
      </c>
      <c r="B66" s="1025"/>
      <c r="C66" s="1025"/>
      <c r="D66" s="1025"/>
      <c r="E66" s="1025"/>
      <c r="F66" s="1025"/>
      <c r="G66" s="1025"/>
      <c r="H66" s="1025"/>
      <c r="I66" s="1025"/>
      <c r="J66" s="1025"/>
      <c r="K66" s="1025"/>
      <c r="L66" s="1025"/>
      <c r="M66" s="1025"/>
      <c r="N66" s="1025"/>
      <c r="O66" s="1025"/>
      <c r="P66" s="1026"/>
      <c r="Q66" s="1030" t="s">
        <v>424</v>
      </c>
      <c r="R66" s="1031"/>
      <c r="S66" s="1031"/>
      <c r="T66" s="1031"/>
      <c r="U66" s="1032"/>
      <c r="V66" s="1030" t="s">
        <v>425</v>
      </c>
      <c r="W66" s="1031"/>
      <c r="X66" s="1031"/>
      <c r="Y66" s="1031"/>
      <c r="Z66" s="1032"/>
      <c r="AA66" s="1030" t="s">
        <v>426</v>
      </c>
      <c r="AB66" s="1031"/>
      <c r="AC66" s="1031"/>
      <c r="AD66" s="1031"/>
      <c r="AE66" s="1032"/>
      <c r="AF66" s="1036" t="s">
        <v>427</v>
      </c>
      <c r="AG66" s="1037"/>
      <c r="AH66" s="1037"/>
      <c r="AI66" s="1037"/>
      <c r="AJ66" s="1038"/>
      <c r="AK66" s="1030" t="s">
        <v>428</v>
      </c>
      <c r="AL66" s="1025"/>
      <c r="AM66" s="1025"/>
      <c r="AN66" s="1025"/>
      <c r="AO66" s="1026"/>
      <c r="AP66" s="1030" t="s">
        <v>429</v>
      </c>
      <c r="AQ66" s="1031"/>
      <c r="AR66" s="1031"/>
      <c r="AS66" s="1031"/>
      <c r="AT66" s="1032"/>
      <c r="AU66" s="1030" t="s">
        <v>430</v>
      </c>
      <c r="AV66" s="1031"/>
      <c r="AW66" s="1031"/>
      <c r="AX66" s="1031"/>
      <c r="AY66" s="1032"/>
      <c r="AZ66" s="1030" t="s">
        <v>385</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596</v>
      </c>
      <c r="C68" s="1015"/>
      <c r="D68" s="1015"/>
      <c r="E68" s="1015"/>
      <c r="F68" s="1015"/>
      <c r="G68" s="1015"/>
      <c r="H68" s="1015"/>
      <c r="I68" s="1015"/>
      <c r="J68" s="1015"/>
      <c r="K68" s="1015"/>
      <c r="L68" s="1015"/>
      <c r="M68" s="1015"/>
      <c r="N68" s="1015"/>
      <c r="O68" s="1015"/>
      <c r="P68" s="1016"/>
      <c r="Q68" s="1017">
        <v>900</v>
      </c>
      <c r="R68" s="1011"/>
      <c r="S68" s="1011"/>
      <c r="T68" s="1011"/>
      <c r="U68" s="1011"/>
      <c r="V68" s="1011">
        <v>889</v>
      </c>
      <c r="W68" s="1011"/>
      <c r="X68" s="1011"/>
      <c r="Y68" s="1011"/>
      <c r="Z68" s="1011"/>
      <c r="AA68" s="1011">
        <v>11</v>
      </c>
      <c r="AB68" s="1011"/>
      <c r="AC68" s="1011"/>
      <c r="AD68" s="1011"/>
      <c r="AE68" s="1011"/>
      <c r="AF68" s="1011">
        <v>11</v>
      </c>
      <c r="AG68" s="1011"/>
      <c r="AH68" s="1011"/>
      <c r="AI68" s="1011"/>
      <c r="AJ68" s="1011"/>
      <c r="AK68" s="1011" t="s">
        <v>595</v>
      </c>
      <c r="AL68" s="1011"/>
      <c r="AM68" s="1011"/>
      <c r="AN68" s="1011"/>
      <c r="AO68" s="1011"/>
      <c r="AP68" s="1011">
        <v>1089</v>
      </c>
      <c r="AQ68" s="1011"/>
      <c r="AR68" s="1011"/>
      <c r="AS68" s="1011"/>
      <c r="AT68" s="1011"/>
      <c r="AU68" s="1011">
        <v>163</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597</v>
      </c>
      <c r="C69" s="1004"/>
      <c r="D69" s="1004"/>
      <c r="E69" s="1004"/>
      <c r="F69" s="1004"/>
      <c r="G69" s="1004"/>
      <c r="H69" s="1004"/>
      <c r="I69" s="1004"/>
      <c r="J69" s="1004"/>
      <c r="K69" s="1004"/>
      <c r="L69" s="1004"/>
      <c r="M69" s="1004"/>
      <c r="N69" s="1004"/>
      <c r="O69" s="1004"/>
      <c r="P69" s="1005"/>
      <c r="Q69" s="1006">
        <v>33</v>
      </c>
      <c r="R69" s="1000"/>
      <c r="S69" s="1000"/>
      <c r="T69" s="1000"/>
      <c r="U69" s="1000"/>
      <c r="V69" s="1000">
        <v>30</v>
      </c>
      <c r="W69" s="1000"/>
      <c r="X69" s="1000"/>
      <c r="Y69" s="1000"/>
      <c r="Z69" s="1000"/>
      <c r="AA69" s="1000">
        <v>3</v>
      </c>
      <c r="AB69" s="1000"/>
      <c r="AC69" s="1000"/>
      <c r="AD69" s="1000"/>
      <c r="AE69" s="1000"/>
      <c r="AF69" s="1000">
        <v>3</v>
      </c>
      <c r="AG69" s="1000"/>
      <c r="AH69" s="1000"/>
      <c r="AI69" s="1000"/>
      <c r="AJ69" s="1000"/>
      <c r="AK69" s="1000" t="s">
        <v>595</v>
      </c>
      <c r="AL69" s="1000"/>
      <c r="AM69" s="1000"/>
      <c r="AN69" s="1000"/>
      <c r="AO69" s="1000"/>
      <c r="AP69" s="1000" t="s">
        <v>595</v>
      </c>
      <c r="AQ69" s="1000"/>
      <c r="AR69" s="1000"/>
      <c r="AS69" s="1000"/>
      <c r="AT69" s="1000"/>
      <c r="AU69" s="1000" t="s">
        <v>595</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598</v>
      </c>
      <c r="C70" s="1004"/>
      <c r="D70" s="1004"/>
      <c r="E70" s="1004"/>
      <c r="F70" s="1004"/>
      <c r="G70" s="1004"/>
      <c r="H70" s="1004"/>
      <c r="I70" s="1004"/>
      <c r="J70" s="1004"/>
      <c r="K70" s="1004"/>
      <c r="L70" s="1004"/>
      <c r="M70" s="1004"/>
      <c r="N70" s="1004"/>
      <c r="O70" s="1004"/>
      <c r="P70" s="1005"/>
      <c r="Q70" s="1006">
        <v>21</v>
      </c>
      <c r="R70" s="1000"/>
      <c r="S70" s="1000"/>
      <c r="T70" s="1000"/>
      <c r="U70" s="1000"/>
      <c r="V70" s="1000">
        <v>20</v>
      </c>
      <c r="W70" s="1000"/>
      <c r="X70" s="1000"/>
      <c r="Y70" s="1000"/>
      <c r="Z70" s="1000"/>
      <c r="AA70" s="1000">
        <v>1</v>
      </c>
      <c r="AB70" s="1000"/>
      <c r="AC70" s="1000"/>
      <c r="AD70" s="1000"/>
      <c r="AE70" s="1000"/>
      <c r="AF70" s="1000">
        <v>1</v>
      </c>
      <c r="AG70" s="1000"/>
      <c r="AH70" s="1000"/>
      <c r="AI70" s="1000"/>
      <c r="AJ70" s="1000"/>
      <c r="AK70" s="1000" t="s">
        <v>595</v>
      </c>
      <c r="AL70" s="1000"/>
      <c r="AM70" s="1000"/>
      <c r="AN70" s="1000"/>
      <c r="AO70" s="1000"/>
      <c r="AP70" s="1000" t="s">
        <v>595</v>
      </c>
      <c r="AQ70" s="1000"/>
      <c r="AR70" s="1000"/>
      <c r="AS70" s="1000"/>
      <c r="AT70" s="1000"/>
      <c r="AU70" s="1000" t="s">
        <v>595</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599</v>
      </c>
      <c r="C71" s="1004"/>
      <c r="D71" s="1004"/>
      <c r="E71" s="1004"/>
      <c r="F71" s="1004"/>
      <c r="G71" s="1004"/>
      <c r="H71" s="1004"/>
      <c r="I71" s="1004"/>
      <c r="J71" s="1004"/>
      <c r="K71" s="1004"/>
      <c r="L71" s="1004"/>
      <c r="M71" s="1004"/>
      <c r="N71" s="1004"/>
      <c r="O71" s="1004"/>
      <c r="P71" s="1005"/>
      <c r="Q71" s="1006">
        <v>0</v>
      </c>
      <c r="R71" s="1000"/>
      <c r="S71" s="1000"/>
      <c r="T71" s="1000"/>
      <c r="U71" s="1000"/>
      <c r="V71" s="1000">
        <v>0</v>
      </c>
      <c r="W71" s="1000"/>
      <c r="X71" s="1000"/>
      <c r="Y71" s="1000"/>
      <c r="Z71" s="1000"/>
      <c r="AA71" s="1000">
        <v>0</v>
      </c>
      <c r="AB71" s="1000"/>
      <c r="AC71" s="1000"/>
      <c r="AD71" s="1000"/>
      <c r="AE71" s="1000"/>
      <c r="AF71" s="1000">
        <v>0</v>
      </c>
      <c r="AG71" s="1000"/>
      <c r="AH71" s="1000"/>
      <c r="AI71" s="1000"/>
      <c r="AJ71" s="1000"/>
      <c r="AK71" s="1000" t="s">
        <v>595</v>
      </c>
      <c r="AL71" s="1000"/>
      <c r="AM71" s="1000"/>
      <c r="AN71" s="1000"/>
      <c r="AO71" s="1000"/>
      <c r="AP71" s="1000" t="s">
        <v>595</v>
      </c>
      <c r="AQ71" s="1000"/>
      <c r="AR71" s="1000"/>
      <c r="AS71" s="1000"/>
      <c r="AT71" s="1000"/>
      <c r="AU71" s="1000" t="s">
        <v>595</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397</v>
      </c>
      <c r="B88" s="966" t="s">
        <v>431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15</v>
      </c>
      <c r="AG88" s="988"/>
      <c r="AH88" s="988"/>
      <c r="AI88" s="988"/>
      <c r="AJ88" s="988"/>
      <c r="AK88" s="992"/>
      <c r="AL88" s="992"/>
      <c r="AM88" s="992"/>
      <c r="AN88" s="992"/>
      <c r="AO88" s="992"/>
      <c r="AP88" s="988">
        <v>1089</v>
      </c>
      <c r="AQ88" s="988"/>
      <c r="AR88" s="988"/>
      <c r="AS88" s="988"/>
      <c r="AT88" s="988"/>
      <c r="AU88" s="988">
        <v>163</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6" t="s">
        <v>432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440</v>
      </c>
      <c r="AB109" s="925"/>
      <c r="AC109" s="925"/>
      <c r="AD109" s="925"/>
      <c r="AE109" s="926"/>
      <c r="AF109" s="927" t="s">
        <v>441</v>
      </c>
      <c r="AG109" s="925"/>
      <c r="AH109" s="925"/>
      <c r="AI109" s="925"/>
      <c r="AJ109" s="926"/>
      <c r="AK109" s="927" t="s">
        <v>311</v>
      </c>
      <c r="AL109" s="925"/>
      <c r="AM109" s="925"/>
      <c r="AN109" s="925"/>
      <c r="AO109" s="926"/>
      <c r="AP109" s="927" t="s">
        <v>442</v>
      </c>
      <c r="AQ109" s="925"/>
      <c r="AR109" s="925"/>
      <c r="AS109" s="925"/>
      <c r="AT109" s="958"/>
      <c r="AU109" s="924" t="s">
        <v>439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440</v>
      </c>
      <c r="BR109" s="925"/>
      <c r="BS109" s="925"/>
      <c r="BT109" s="925"/>
      <c r="BU109" s="926"/>
      <c r="BV109" s="927" t="s">
        <v>441</v>
      </c>
      <c r="BW109" s="925"/>
      <c r="BX109" s="925"/>
      <c r="BY109" s="925"/>
      <c r="BZ109" s="926"/>
      <c r="CA109" s="927" t="s">
        <v>311</v>
      </c>
      <c r="CB109" s="925"/>
      <c r="CC109" s="925"/>
      <c r="CD109" s="925"/>
      <c r="CE109" s="926"/>
      <c r="CF109" s="965" t="s">
        <v>442</v>
      </c>
      <c r="CG109" s="965"/>
      <c r="CH109" s="965"/>
      <c r="CI109" s="965"/>
      <c r="CJ109" s="965"/>
      <c r="CK109" s="927" t="s">
        <v>443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440</v>
      </c>
      <c r="DH109" s="925"/>
      <c r="DI109" s="925"/>
      <c r="DJ109" s="925"/>
      <c r="DK109" s="926"/>
      <c r="DL109" s="927" t="s">
        <v>441</v>
      </c>
      <c r="DM109" s="925"/>
      <c r="DN109" s="925"/>
      <c r="DO109" s="925"/>
      <c r="DP109" s="926"/>
      <c r="DQ109" s="927" t="s">
        <v>311</v>
      </c>
      <c r="DR109" s="925"/>
      <c r="DS109" s="925"/>
      <c r="DT109" s="925"/>
      <c r="DU109" s="926"/>
      <c r="DV109" s="927" t="s">
        <v>442</v>
      </c>
      <c r="DW109" s="925"/>
      <c r="DX109" s="925"/>
      <c r="DY109" s="925"/>
      <c r="DZ109" s="958"/>
    </row>
    <row r="110" spans="1:131" s="233" customFormat="1" ht="26.25" customHeight="1" x14ac:dyDescent="0.15">
      <c r="A110" s="836" t="s">
        <v>444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844800</v>
      </c>
      <c r="AB110" s="918"/>
      <c r="AC110" s="918"/>
      <c r="AD110" s="918"/>
      <c r="AE110" s="919"/>
      <c r="AF110" s="920">
        <v>844321</v>
      </c>
      <c r="AG110" s="918"/>
      <c r="AH110" s="918"/>
      <c r="AI110" s="918"/>
      <c r="AJ110" s="919"/>
      <c r="AK110" s="920">
        <v>848297</v>
      </c>
      <c r="AL110" s="918"/>
      <c r="AM110" s="918"/>
      <c r="AN110" s="918"/>
      <c r="AO110" s="919"/>
      <c r="AP110" s="921">
        <v>28.1</v>
      </c>
      <c r="AQ110" s="922"/>
      <c r="AR110" s="922"/>
      <c r="AS110" s="922"/>
      <c r="AT110" s="923"/>
      <c r="AU110" s="959" t="s">
        <v>73</v>
      </c>
      <c r="AV110" s="960"/>
      <c r="AW110" s="960"/>
      <c r="AX110" s="960"/>
      <c r="AY110" s="960"/>
      <c r="AZ110" s="889" t="s">
        <v>445</v>
      </c>
      <c r="BA110" s="837"/>
      <c r="BB110" s="837"/>
      <c r="BC110" s="837"/>
      <c r="BD110" s="837"/>
      <c r="BE110" s="837"/>
      <c r="BF110" s="837"/>
      <c r="BG110" s="837"/>
      <c r="BH110" s="837"/>
      <c r="BI110" s="837"/>
      <c r="BJ110" s="837"/>
      <c r="BK110" s="837"/>
      <c r="BL110" s="837"/>
      <c r="BM110" s="837"/>
      <c r="BN110" s="837"/>
      <c r="BO110" s="837"/>
      <c r="BP110" s="838"/>
      <c r="BQ110" s="890">
        <v>7912596</v>
      </c>
      <c r="BR110" s="871"/>
      <c r="BS110" s="871"/>
      <c r="BT110" s="871"/>
      <c r="BU110" s="871"/>
      <c r="BV110" s="871">
        <v>7798424</v>
      </c>
      <c r="BW110" s="871"/>
      <c r="BX110" s="871"/>
      <c r="BY110" s="871"/>
      <c r="BZ110" s="871"/>
      <c r="CA110" s="871">
        <v>7473296</v>
      </c>
      <c r="CB110" s="871"/>
      <c r="CC110" s="871"/>
      <c r="CD110" s="871"/>
      <c r="CE110" s="871"/>
      <c r="CF110" s="895">
        <v>247.5</v>
      </c>
      <c r="CG110" s="896"/>
      <c r="CH110" s="896"/>
      <c r="CI110" s="896"/>
      <c r="CJ110" s="896"/>
      <c r="CK110" s="955" t="s">
        <v>446</v>
      </c>
      <c r="CL110" s="848"/>
      <c r="CM110" s="889" t="s">
        <v>447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448</v>
      </c>
      <c r="DH110" s="871"/>
      <c r="DI110" s="871"/>
      <c r="DJ110" s="871"/>
      <c r="DK110" s="871"/>
      <c r="DL110" s="871" t="s">
        <v>449</v>
      </c>
      <c r="DM110" s="871"/>
      <c r="DN110" s="871"/>
      <c r="DO110" s="871"/>
      <c r="DP110" s="871"/>
      <c r="DQ110" s="871" t="s">
        <v>450</v>
      </c>
      <c r="DR110" s="871"/>
      <c r="DS110" s="871"/>
      <c r="DT110" s="871"/>
      <c r="DU110" s="871"/>
      <c r="DV110" s="872" t="s">
        <v>450</v>
      </c>
      <c r="DW110" s="872"/>
      <c r="DX110" s="872"/>
      <c r="DY110" s="872"/>
      <c r="DZ110" s="873"/>
    </row>
    <row r="111" spans="1:131" s="233" customFormat="1" ht="26.25" customHeight="1" x14ac:dyDescent="0.15">
      <c r="A111" s="803" t="s">
        <v>451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421</v>
      </c>
      <c r="AB111" s="948"/>
      <c r="AC111" s="948"/>
      <c r="AD111" s="948"/>
      <c r="AE111" s="949"/>
      <c r="AF111" s="950" t="s">
        <v>176</v>
      </c>
      <c r="AG111" s="948"/>
      <c r="AH111" s="948"/>
      <c r="AI111" s="948"/>
      <c r="AJ111" s="949"/>
      <c r="AK111" s="950" t="s">
        <v>449</v>
      </c>
      <c r="AL111" s="948"/>
      <c r="AM111" s="948"/>
      <c r="AN111" s="948"/>
      <c r="AO111" s="949"/>
      <c r="AP111" s="951" t="s">
        <v>450</v>
      </c>
      <c r="AQ111" s="952"/>
      <c r="AR111" s="952"/>
      <c r="AS111" s="952"/>
      <c r="AT111" s="953"/>
      <c r="AU111" s="961"/>
      <c r="AV111" s="962"/>
      <c r="AW111" s="962"/>
      <c r="AX111" s="962"/>
      <c r="AY111" s="962"/>
      <c r="AZ111" s="844" t="s">
        <v>452</v>
      </c>
      <c r="BA111" s="781"/>
      <c r="BB111" s="781"/>
      <c r="BC111" s="781"/>
      <c r="BD111" s="781"/>
      <c r="BE111" s="781"/>
      <c r="BF111" s="781"/>
      <c r="BG111" s="781"/>
      <c r="BH111" s="781"/>
      <c r="BI111" s="781"/>
      <c r="BJ111" s="781"/>
      <c r="BK111" s="781"/>
      <c r="BL111" s="781"/>
      <c r="BM111" s="781"/>
      <c r="BN111" s="781"/>
      <c r="BO111" s="781"/>
      <c r="BP111" s="782"/>
      <c r="BQ111" s="845">
        <v>182290</v>
      </c>
      <c r="BR111" s="846"/>
      <c r="BS111" s="846"/>
      <c r="BT111" s="846"/>
      <c r="BU111" s="846"/>
      <c r="BV111" s="846">
        <v>161167</v>
      </c>
      <c r="BW111" s="846"/>
      <c r="BX111" s="846"/>
      <c r="BY111" s="846"/>
      <c r="BZ111" s="846"/>
      <c r="CA111" s="846">
        <v>148856</v>
      </c>
      <c r="CB111" s="846"/>
      <c r="CC111" s="846"/>
      <c r="CD111" s="846"/>
      <c r="CE111" s="846"/>
      <c r="CF111" s="904">
        <v>4.9000000000000004</v>
      </c>
      <c r="CG111" s="905"/>
      <c r="CH111" s="905"/>
      <c r="CI111" s="905"/>
      <c r="CJ111" s="905"/>
      <c r="CK111" s="956"/>
      <c r="CL111" s="850"/>
      <c r="CM111" s="844" t="s">
        <v>453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454</v>
      </c>
      <c r="DH111" s="846"/>
      <c r="DI111" s="846"/>
      <c r="DJ111" s="846"/>
      <c r="DK111" s="846"/>
      <c r="DL111" s="846" t="s">
        <v>421</v>
      </c>
      <c r="DM111" s="846"/>
      <c r="DN111" s="846"/>
      <c r="DO111" s="846"/>
      <c r="DP111" s="846"/>
      <c r="DQ111" s="846" t="s">
        <v>448</v>
      </c>
      <c r="DR111" s="846"/>
      <c r="DS111" s="846"/>
      <c r="DT111" s="846"/>
      <c r="DU111" s="846"/>
      <c r="DV111" s="823" t="s">
        <v>448</v>
      </c>
      <c r="DW111" s="823"/>
      <c r="DX111" s="823"/>
      <c r="DY111" s="823"/>
      <c r="DZ111" s="824"/>
    </row>
    <row r="112" spans="1:131" s="233" customFormat="1" ht="26.25" customHeight="1" x14ac:dyDescent="0.15">
      <c r="A112" s="941" t="s">
        <v>455</v>
      </c>
      <c r="B112" s="942"/>
      <c r="C112" s="781" t="s">
        <v>456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454</v>
      </c>
      <c r="AB112" s="809"/>
      <c r="AC112" s="809"/>
      <c r="AD112" s="809"/>
      <c r="AE112" s="810"/>
      <c r="AF112" s="811" t="s">
        <v>421</v>
      </c>
      <c r="AG112" s="809"/>
      <c r="AH112" s="809"/>
      <c r="AI112" s="809"/>
      <c r="AJ112" s="810"/>
      <c r="AK112" s="811" t="s">
        <v>421</v>
      </c>
      <c r="AL112" s="809"/>
      <c r="AM112" s="809"/>
      <c r="AN112" s="809"/>
      <c r="AO112" s="810"/>
      <c r="AP112" s="853" t="s">
        <v>457</v>
      </c>
      <c r="AQ112" s="854"/>
      <c r="AR112" s="854"/>
      <c r="AS112" s="854"/>
      <c r="AT112" s="855"/>
      <c r="AU112" s="961"/>
      <c r="AV112" s="962"/>
      <c r="AW112" s="962"/>
      <c r="AX112" s="962"/>
      <c r="AY112" s="962"/>
      <c r="AZ112" s="844" t="s">
        <v>458</v>
      </c>
      <c r="BA112" s="781"/>
      <c r="BB112" s="781"/>
      <c r="BC112" s="781"/>
      <c r="BD112" s="781"/>
      <c r="BE112" s="781"/>
      <c r="BF112" s="781"/>
      <c r="BG112" s="781"/>
      <c r="BH112" s="781"/>
      <c r="BI112" s="781"/>
      <c r="BJ112" s="781"/>
      <c r="BK112" s="781"/>
      <c r="BL112" s="781"/>
      <c r="BM112" s="781"/>
      <c r="BN112" s="781"/>
      <c r="BO112" s="781"/>
      <c r="BP112" s="782"/>
      <c r="BQ112" s="845">
        <v>1795870</v>
      </c>
      <c r="BR112" s="846"/>
      <c r="BS112" s="846"/>
      <c r="BT112" s="846"/>
      <c r="BU112" s="846"/>
      <c r="BV112" s="846">
        <v>1706666</v>
      </c>
      <c r="BW112" s="846"/>
      <c r="BX112" s="846"/>
      <c r="BY112" s="846"/>
      <c r="BZ112" s="846"/>
      <c r="CA112" s="846">
        <v>1760935</v>
      </c>
      <c r="CB112" s="846"/>
      <c r="CC112" s="846"/>
      <c r="CD112" s="846"/>
      <c r="CE112" s="846"/>
      <c r="CF112" s="904">
        <v>58.3</v>
      </c>
      <c r="CG112" s="905"/>
      <c r="CH112" s="905"/>
      <c r="CI112" s="905"/>
      <c r="CJ112" s="905"/>
      <c r="CK112" s="956"/>
      <c r="CL112" s="850"/>
      <c r="CM112" s="844" t="s">
        <v>459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421</v>
      </c>
      <c r="DH112" s="846"/>
      <c r="DI112" s="846"/>
      <c r="DJ112" s="846"/>
      <c r="DK112" s="846"/>
      <c r="DL112" s="846" t="s">
        <v>449</v>
      </c>
      <c r="DM112" s="846"/>
      <c r="DN112" s="846"/>
      <c r="DO112" s="846"/>
      <c r="DP112" s="846"/>
      <c r="DQ112" s="846" t="s">
        <v>399</v>
      </c>
      <c r="DR112" s="846"/>
      <c r="DS112" s="846"/>
      <c r="DT112" s="846"/>
      <c r="DU112" s="846"/>
      <c r="DV112" s="823" t="s">
        <v>448</v>
      </c>
      <c r="DW112" s="823"/>
      <c r="DX112" s="823"/>
      <c r="DY112" s="823"/>
      <c r="DZ112" s="824"/>
    </row>
    <row r="113" spans="1:130" s="233" customFormat="1" ht="26.25" customHeight="1" x14ac:dyDescent="0.15">
      <c r="A113" s="943"/>
      <c r="B113" s="944"/>
      <c r="C113" s="781" t="s">
        <v>460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140015</v>
      </c>
      <c r="AB113" s="948"/>
      <c r="AC113" s="948"/>
      <c r="AD113" s="948"/>
      <c r="AE113" s="949"/>
      <c r="AF113" s="950">
        <v>144560</v>
      </c>
      <c r="AG113" s="948"/>
      <c r="AH113" s="948"/>
      <c r="AI113" s="948"/>
      <c r="AJ113" s="949"/>
      <c r="AK113" s="950">
        <v>161594</v>
      </c>
      <c r="AL113" s="948"/>
      <c r="AM113" s="948"/>
      <c r="AN113" s="948"/>
      <c r="AO113" s="949"/>
      <c r="AP113" s="951">
        <v>5.4</v>
      </c>
      <c r="AQ113" s="952"/>
      <c r="AR113" s="952"/>
      <c r="AS113" s="952"/>
      <c r="AT113" s="953"/>
      <c r="AU113" s="961"/>
      <c r="AV113" s="962"/>
      <c r="AW113" s="962"/>
      <c r="AX113" s="962"/>
      <c r="AY113" s="962"/>
      <c r="AZ113" s="844" t="s">
        <v>461</v>
      </c>
      <c r="BA113" s="781"/>
      <c r="BB113" s="781"/>
      <c r="BC113" s="781"/>
      <c r="BD113" s="781"/>
      <c r="BE113" s="781"/>
      <c r="BF113" s="781"/>
      <c r="BG113" s="781"/>
      <c r="BH113" s="781"/>
      <c r="BI113" s="781"/>
      <c r="BJ113" s="781"/>
      <c r="BK113" s="781"/>
      <c r="BL113" s="781"/>
      <c r="BM113" s="781"/>
      <c r="BN113" s="781"/>
      <c r="BO113" s="781"/>
      <c r="BP113" s="782"/>
      <c r="BQ113" s="845">
        <v>17319</v>
      </c>
      <c r="BR113" s="846"/>
      <c r="BS113" s="846"/>
      <c r="BT113" s="846"/>
      <c r="BU113" s="846"/>
      <c r="BV113" s="846">
        <v>105903</v>
      </c>
      <c r="BW113" s="846"/>
      <c r="BX113" s="846"/>
      <c r="BY113" s="846"/>
      <c r="BZ113" s="846"/>
      <c r="CA113" s="846">
        <v>162593</v>
      </c>
      <c r="CB113" s="846"/>
      <c r="CC113" s="846"/>
      <c r="CD113" s="846"/>
      <c r="CE113" s="846"/>
      <c r="CF113" s="904">
        <v>5.4</v>
      </c>
      <c r="CG113" s="905"/>
      <c r="CH113" s="905"/>
      <c r="CI113" s="905"/>
      <c r="CJ113" s="905"/>
      <c r="CK113" s="956"/>
      <c r="CL113" s="850"/>
      <c r="CM113" s="844" t="s">
        <v>462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421</v>
      </c>
      <c r="DH113" s="809"/>
      <c r="DI113" s="809"/>
      <c r="DJ113" s="809"/>
      <c r="DK113" s="810"/>
      <c r="DL113" s="811" t="s">
        <v>448</v>
      </c>
      <c r="DM113" s="809"/>
      <c r="DN113" s="809"/>
      <c r="DO113" s="809"/>
      <c r="DP113" s="810"/>
      <c r="DQ113" s="811" t="s">
        <v>421</v>
      </c>
      <c r="DR113" s="809"/>
      <c r="DS113" s="809"/>
      <c r="DT113" s="809"/>
      <c r="DU113" s="810"/>
      <c r="DV113" s="853" t="s">
        <v>454</v>
      </c>
      <c r="DW113" s="854"/>
      <c r="DX113" s="854"/>
      <c r="DY113" s="854"/>
      <c r="DZ113" s="855"/>
    </row>
    <row r="114" spans="1:130" s="233" customFormat="1" ht="26.25" customHeight="1" x14ac:dyDescent="0.15">
      <c r="A114" s="943"/>
      <c r="B114" s="944"/>
      <c r="C114" s="781" t="s">
        <v>463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421</v>
      </c>
      <c r="AB114" s="809"/>
      <c r="AC114" s="809"/>
      <c r="AD114" s="809"/>
      <c r="AE114" s="810"/>
      <c r="AF114" s="811" t="s">
        <v>464</v>
      </c>
      <c r="AG114" s="809"/>
      <c r="AH114" s="809"/>
      <c r="AI114" s="809"/>
      <c r="AJ114" s="810"/>
      <c r="AK114" s="811" t="s">
        <v>421</v>
      </c>
      <c r="AL114" s="809"/>
      <c r="AM114" s="809"/>
      <c r="AN114" s="809"/>
      <c r="AO114" s="810"/>
      <c r="AP114" s="853" t="s">
        <v>448</v>
      </c>
      <c r="AQ114" s="854"/>
      <c r="AR114" s="854"/>
      <c r="AS114" s="854"/>
      <c r="AT114" s="855"/>
      <c r="AU114" s="961"/>
      <c r="AV114" s="962"/>
      <c r="AW114" s="962"/>
      <c r="AX114" s="962"/>
      <c r="AY114" s="962"/>
      <c r="AZ114" s="844" t="s">
        <v>465</v>
      </c>
      <c r="BA114" s="781"/>
      <c r="BB114" s="781"/>
      <c r="BC114" s="781"/>
      <c r="BD114" s="781"/>
      <c r="BE114" s="781"/>
      <c r="BF114" s="781"/>
      <c r="BG114" s="781"/>
      <c r="BH114" s="781"/>
      <c r="BI114" s="781"/>
      <c r="BJ114" s="781"/>
      <c r="BK114" s="781"/>
      <c r="BL114" s="781"/>
      <c r="BM114" s="781"/>
      <c r="BN114" s="781"/>
      <c r="BO114" s="781"/>
      <c r="BP114" s="782"/>
      <c r="BQ114" s="845">
        <v>934476</v>
      </c>
      <c r="BR114" s="846"/>
      <c r="BS114" s="846"/>
      <c r="BT114" s="846"/>
      <c r="BU114" s="846"/>
      <c r="BV114" s="846">
        <v>895293</v>
      </c>
      <c r="BW114" s="846"/>
      <c r="BX114" s="846"/>
      <c r="BY114" s="846"/>
      <c r="BZ114" s="846"/>
      <c r="CA114" s="846">
        <v>817656</v>
      </c>
      <c r="CB114" s="846"/>
      <c r="CC114" s="846"/>
      <c r="CD114" s="846"/>
      <c r="CE114" s="846"/>
      <c r="CF114" s="904">
        <v>27.1</v>
      </c>
      <c r="CG114" s="905"/>
      <c r="CH114" s="905"/>
      <c r="CI114" s="905"/>
      <c r="CJ114" s="905"/>
      <c r="CK114" s="956"/>
      <c r="CL114" s="850"/>
      <c r="CM114" s="844" t="s">
        <v>466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467</v>
      </c>
      <c r="DH114" s="809"/>
      <c r="DI114" s="809"/>
      <c r="DJ114" s="809"/>
      <c r="DK114" s="810"/>
      <c r="DL114" s="811" t="s">
        <v>454</v>
      </c>
      <c r="DM114" s="809"/>
      <c r="DN114" s="809"/>
      <c r="DO114" s="809"/>
      <c r="DP114" s="810"/>
      <c r="DQ114" s="811" t="s">
        <v>464</v>
      </c>
      <c r="DR114" s="809"/>
      <c r="DS114" s="809"/>
      <c r="DT114" s="809"/>
      <c r="DU114" s="810"/>
      <c r="DV114" s="853" t="s">
        <v>448</v>
      </c>
      <c r="DW114" s="854"/>
      <c r="DX114" s="854"/>
      <c r="DY114" s="854"/>
      <c r="DZ114" s="855"/>
    </row>
    <row r="115" spans="1:130" s="233" customFormat="1" ht="26.25" customHeight="1" x14ac:dyDescent="0.15">
      <c r="A115" s="943"/>
      <c r="B115" s="944"/>
      <c r="C115" s="781" t="s">
        <v>468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56183</v>
      </c>
      <c r="AB115" s="948"/>
      <c r="AC115" s="948"/>
      <c r="AD115" s="948"/>
      <c r="AE115" s="949"/>
      <c r="AF115" s="950">
        <v>40686</v>
      </c>
      <c r="AG115" s="948"/>
      <c r="AH115" s="948"/>
      <c r="AI115" s="948"/>
      <c r="AJ115" s="949"/>
      <c r="AK115" s="950">
        <v>30550</v>
      </c>
      <c r="AL115" s="948"/>
      <c r="AM115" s="948"/>
      <c r="AN115" s="948"/>
      <c r="AO115" s="949"/>
      <c r="AP115" s="951">
        <v>1</v>
      </c>
      <c r="AQ115" s="952"/>
      <c r="AR115" s="952"/>
      <c r="AS115" s="952"/>
      <c r="AT115" s="953"/>
      <c r="AU115" s="961"/>
      <c r="AV115" s="962"/>
      <c r="AW115" s="962"/>
      <c r="AX115" s="962"/>
      <c r="AY115" s="962"/>
      <c r="AZ115" s="844" t="s">
        <v>469</v>
      </c>
      <c r="BA115" s="781"/>
      <c r="BB115" s="781"/>
      <c r="BC115" s="781"/>
      <c r="BD115" s="781"/>
      <c r="BE115" s="781"/>
      <c r="BF115" s="781"/>
      <c r="BG115" s="781"/>
      <c r="BH115" s="781"/>
      <c r="BI115" s="781"/>
      <c r="BJ115" s="781"/>
      <c r="BK115" s="781"/>
      <c r="BL115" s="781"/>
      <c r="BM115" s="781"/>
      <c r="BN115" s="781"/>
      <c r="BO115" s="781"/>
      <c r="BP115" s="782"/>
      <c r="BQ115" s="845" t="s">
        <v>464</v>
      </c>
      <c r="BR115" s="846"/>
      <c r="BS115" s="846"/>
      <c r="BT115" s="846"/>
      <c r="BU115" s="846"/>
      <c r="BV115" s="846" t="s">
        <v>449</v>
      </c>
      <c r="BW115" s="846"/>
      <c r="BX115" s="846"/>
      <c r="BY115" s="846"/>
      <c r="BZ115" s="846"/>
      <c r="CA115" s="846" t="s">
        <v>454</v>
      </c>
      <c r="CB115" s="846"/>
      <c r="CC115" s="846"/>
      <c r="CD115" s="846"/>
      <c r="CE115" s="846"/>
      <c r="CF115" s="904" t="s">
        <v>470</v>
      </c>
      <c r="CG115" s="905"/>
      <c r="CH115" s="905"/>
      <c r="CI115" s="905"/>
      <c r="CJ115" s="905"/>
      <c r="CK115" s="956"/>
      <c r="CL115" s="850"/>
      <c r="CM115" s="844" t="s">
        <v>471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470</v>
      </c>
      <c r="DH115" s="809"/>
      <c r="DI115" s="809"/>
      <c r="DJ115" s="809"/>
      <c r="DK115" s="810"/>
      <c r="DL115" s="811" t="s">
        <v>448</v>
      </c>
      <c r="DM115" s="809"/>
      <c r="DN115" s="809"/>
      <c r="DO115" s="809"/>
      <c r="DP115" s="810"/>
      <c r="DQ115" s="811" t="s">
        <v>448</v>
      </c>
      <c r="DR115" s="809"/>
      <c r="DS115" s="809"/>
      <c r="DT115" s="809"/>
      <c r="DU115" s="810"/>
      <c r="DV115" s="853" t="s">
        <v>464</v>
      </c>
      <c r="DW115" s="854"/>
      <c r="DX115" s="854"/>
      <c r="DY115" s="854"/>
      <c r="DZ115" s="855"/>
    </row>
    <row r="116" spans="1:130" s="233" customFormat="1" ht="26.25" customHeight="1" x14ac:dyDescent="0.15">
      <c r="A116" s="945"/>
      <c r="B116" s="946"/>
      <c r="C116" s="868" t="s">
        <v>472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588</v>
      </c>
      <c r="AB116" s="809"/>
      <c r="AC116" s="809"/>
      <c r="AD116" s="809"/>
      <c r="AE116" s="810"/>
      <c r="AF116" s="811">
        <v>201</v>
      </c>
      <c r="AG116" s="809"/>
      <c r="AH116" s="809"/>
      <c r="AI116" s="809"/>
      <c r="AJ116" s="810"/>
      <c r="AK116" s="811">
        <v>115</v>
      </c>
      <c r="AL116" s="809"/>
      <c r="AM116" s="809"/>
      <c r="AN116" s="809"/>
      <c r="AO116" s="810"/>
      <c r="AP116" s="853">
        <v>0</v>
      </c>
      <c r="AQ116" s="854"/>
      <c r="AR116" s="854"/>
      <c r="AS116" s="854"/>
      <c r="AT116" s="855"/>
      <c r="AU116" s="961"/>
      <c r="AV116" s="962"/>
      <c r="AW116" s="962"/>
      <c r="AX116" s="962"/>
      <c r="AY116" s="962"/>
      <c r="AZ116" s="938" t="s">
        <v>473</v>
      </c>
      <c r="BA116" s="939"/>
      <c r="BB116" s="939"/>
      <c r="BC116" s="939"/>
      <c r="BD116" s="939"/>
      <c r="BE116" s="939"/>
      <c r="BF116" s="939"/>
      <c r="BG116" s="939"/>
      <c r="BH116" s="939"/>
      <c r="BI116" s="939"/>
      <c r="BJ116" s="939"/>
      <c r="BK116" s="939"/>
      <c r="BL116" s="939"/>
      <c r="BM116" s="939"/>
      <c r="BN116" s="939"/>
      <c r="BO116" s="939"/>
      <c r="BP116" s="940"/>
      <c r="BQ116" s="845" t="s">
        <v>464</v>
      </c>
      <c r="BR116" s="846"/>
      <c r="BS116" s="846"/>
      <c r="BT116" s="846"/>
      <c r="BU116" s="846"/>
      <c r="BV116" s="846" t="s">
        <v>448</v>
      </c>
      <c r="BW116" s="846"/>
      <c r="BX116" s="846"/>
      <c r="BY116" s="846"/>
      <c r="BZ116" s="846"/>
      <c r="CA116" s="846" t="s">
        <v>421</v>
      </c>
      <c r="CB116" s="846"/>
      <c r="CC116" s="846"/>
      <c r="CD116" s="846"/>
      <c r="CE116" s="846"/>
      <c r="CF116" s="904" t="s">
        <v>464</v>
      </c>
      <c r="CG116" s="905"/>
      <c r="CH116" s="905"/>
      <c r="CI116" s="905"/>
      <c r="CJ116" s="905"/>
      <c r="CK116" s="956"/>
      <c r="CL116" s="850"/>
      <c r="CM116" s="844" t="s">
        <v>474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454</v>
      </c>
      <c r="DH116" s="809"/>
      <c r="DI116" s="809"/>
      <c r="DJ116" s="809"/>
      <c r="DK116" s="810"/>
      <c r="DL116" s="811" t="s">
        <v>454</v>
      </c>
      <c r="DM116" s="809"/>
      <c r="DN116" s="809"/>
      <c r="DO116" s="809"/>
      <c r="DP116" s="810"/>
      <c r="DQ116" s="811" t="s">
        <v>421</v>
      </c>
      <c r="DR116" s="809"/>
      <c r="DS116" s="809"/>
      <c r="DT116" s="809"/>
      <c r="DU116" s="810"/>
      <c r="DV116" s="853" t="s">
        <v>448</v>
      </c>
      <c r="DW116" s="854"/>
      <c r="DX116" s="854"/>
      <c r="DY116" s="854"/>
      <c r="DZ116" s="855"/>
    </row>
    <row r="117" spans="1:130" s="233" customFormat="1" ht="26.25" customHeight="1" x14ac:dyDescent="0.15">
      <c r="A117" s="92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475</v>
      </c>
      <c r="Z117" s="926"/>
      <c r="AA117" s="931">
        <v>1041586</v>
      </c>
      <c r="AB117" s="932"/>
      <c r="AC117" s="932"/>
      <c r="AD117" s="932"/>
      <c r="AE117" s="933"/>
      <c r="AF117" s="934">
        <v>1029768</v>
      </c>
      <c r="AG117" s="932"/>
      <c r="AH117" s="932"/>
      <c r="AI117" s="932"/>
      <c r="AJ117" s="933"/>
      <c r="AK117" s="934">
        <v>1040556</v>
      </c>
      <c r="AL117" s="932"/>
      <c r="AM117" s="932"/>
      <c r="AN117" s="932"/>
      <c r="AO117" s="933"/>
      <c r="AP117" s="935"/>
      <c r="AQ117" s="936"/>
      <c r="AR117" s="936"/>
      <c r="AS117" s="936"/>
      <c r="AT117" s="937"/>
      <c r="AU117" s="961"/>
      <c r="AV117" s="962"/>
      <c r="AW117" s="962"/>
      <c r="AX117" s="962"/>
      <c r="AY117" s="962"/>
      <c r="AZ117" s="892" t="s">
        <v>476</v>
      </c>
      <c r="BA117" s="893"/>
      <c r="BB117" s="893"/>
      <c r="BC117" s="893"/>
      <c r="BD117" s="893"/>
      <c r="BE117" s="893"/>
      <c r="BF117" s="893"/>
      <c r="BG117" s="893"/>
      <c r="BH117" s="893"/>
      <c r="BI117" s="893"/>
      <c r="BJ117" s="893"/>
      <c r="BK117" s="893"/>
      <c r="BL117" s="893"/>
      <c r="BM117" s="893"/>
      <c r="BN117" s="893"/>
      <c r="BO117" s="893"/>
      <c r="BP117" s="894"/>
      <c r="BQ117" s="845" t="s">
        <v>421</v>
      </c>
      <c r="BR117" s="846"/>
      <c r="BS117" s="846"/>
      <c r="BT117" s="846"/>
      <c r="BU117" s="846"/>
      <c r="BV117" s="846" t="s">
        <v>470</v>
      </c>
      <c r="BW117" s="846"/>
      <c r="BX117" s="846"/>
      <c r="BY117" s="846"/>
      <c r="BZ117" s="846"/>
      <c r="CA117" s="846" t="s">
        <v>449</v>
      </c>
      <c r="CB117" s="846"/>
      <c r="CC117" s="846"/>
      <c r="CD117" s="846"/>
      <c r="CE117" s="846"/>
      <c r="CF117" s="904" t="s">
        <v>449</v>
      </c>
      <c r="CG117" s="905"/>
      <c r="CH117" s="905"/>
      <c r="CI117" s="905"/>
      <c r="CJ117" s="905"/>
      <c r="CK117" s="956"/>
      <c r="CL117" s="850"/>
      <c r="CM117" s="844" t="s">
        <v>477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449</v>
      </c>
      <c r="DH117" s="809"/>
      <c r="DI117" s="809"/>
      <c r="DJ117" s="809"/>
      <c r="DK117" s="810"/>
      <c r="DL117" s="811" t="s">
        <v>399</v>
      </c>
      <c r="DM117" s="809"/>
      <c r="DN117" s="809"/>
      <c r="DO117" s="809"/>
      <c r="DP117" s="810"/>
      <c r="DQ117" s="811" t="s">
        <v>399</v>
      </c>
      <c r="DR117" s="809"/>
      <c r="DS117" s="809"/>
      <c r="DT117" s="809"/>
      <c r="DU117" s="810"/>
      <c r="DV117" s="853" t="s">
        <v>449</v>
      </c>
      <c r="DW117" s="854"/>
      <c r="DX117" s="854"/>
      <c r="DY117" s="854"/>
      <c r="DZ117" s="855"/>
    </row>
    <row r="118" spans="1:130" s="233" customFormat="1" ht="26.25" customHeight="1" x14ac:dyDescent="0.15">
      <c r="A118" s="924" t="s">
        <v>443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440</v>
      </c>
      <c r="AB118" s="925"/>
      <c r="AC118" s="925"/>
      <c r="AD118" s="925"/>
      <c r="AE118" s="926"/>
      <c r="AF118" s="927" t="s">
        <v>441</v>
      </c>
      <c r="AG118" s="925"/>
      <c r="AH118" s="925"/>
      <c r="AI118" s="925"/>
      <c r="AJ118" s="926"/>
      <c r="AK118" s="927" t="s">
        <v>311</v>
      </c>
      <c r="AL118" s="925"/>
      <c r="AM118" s="925"/>
      <c r="AN118" s="925"/>
      <c r="AO118" s="926"/>
      <c r="AP118" s="928" t="s">
        <v>442</v>
      </c>
      <c r="AQ118" s="929"/>
      <c r="AR118" s="929"/>
      <c r="AS118" s="929"/>
      <c r="AT118" s="930"/>
      <c r="AU118" s="961"/>
      <c r="AV118" s="962"/>
      <c r="AW118" s="962"/>
      <c r="AX118" s="962"/>
      <c r="AY118" s="962"/>
      <c r="AZ118" s="867" t="s">
        <v>478</v>
      </c>
      <c r="BA118" s="868"/>
      <c r="BB118" s="868"/>
      <c r="BC118" s="868"/>
      <c r="BD118" s="868"/>
      <c r="BE118" s="868"/>
      <c r="BF118" s="868"/>
      <c r="BG118" s="868"/>
      <c r="BH118" s="868"/>
      <c r="BI118" s="868"/>
      <c r="BJ118" s="868"/>
      <c r="BK118" s="868"/>
      <c r="BL118" s="868"/>
      <c r="BM118" s="868"/>
      <c r="BN118" s="868"/>
      <c r="BO118" s="868"/>
      <c r="BP118" s="869"/>
      <c r="BQ118" s="908" t="s">
        <v>449</v>
      </c>
      <c r="BR118" s="874"/>
      <c r="BS118" s="874"/>
      <c r="BT118" s="874"/>
      <c r="BU118" s="874"/>
      <c r="BV118" s="874" t="s">
        <v>399</v>
      </c>
      <c r="BW118" s="874"/>
      <c r="BX118" s="874"/>
      <c r="BY118" s="874"/>
      <c r="BZ118" s="874"/>
      <c r="CA118" s="874" t="s">
        <v>399</v>
      </c>
      <c r="CB118" s="874"/>
      <c r="CC118" s="874"/>
      <c r="CD118" s="874"/>
      <c r="CE118" s="874"/>
      <c r="CF118" s="904" t="s">
        <v>449</v>
      </c>
      <c r="CG118" s="905"/>
      <c r="CH118" s="905"/>
      <c r="CI118" s="905"/>
      <c r="CJ118" s="905"/>
      <c r="CK118" s="956"/>
      <c r="CL118" s="850"/>
      <c r="CM118" s="844" t="s">
        <v>479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399</v>
      </c>
      <c r="DH118" s="809"/>
      <c r="DI118" s="809"/>
      <c r="DJ118" s="809"/>
      <c r="DK118" s="810"/>
      <c r="DL118" s="811" t="s">
        <v>449</v>
      </c>
      <c r="DM118" s="809"/>
      <c r="DN118" s="809"/>
      <c r="DO118" s="809"/>
      <c r="DP118" s="810"/>
      <c r="DQ118" s="811" t="s">
        <v>449</v>
      </c>
      <c r="DR118" s="809"/>
      <c r="DS118" s="809"/>
      <c r="DT118" s="809"/>
      <c r="DU118" s="810"/>
      <c r="DV118" s="853" t="s">
        <v>399</v>
      </c>
      <c r="DW118" s="854"/>
      <c r="DX118" s="854"/>
      <c r="DY118" s="854"/>
      <c r="DZ118" s="855"/>
    </row>
    <row r="119" spans="1:130" s="233" customFormat="1" ht="26.25" customHeight="1" x14ac:dyDescent="0.15">
      <c r="A119" s="847" t="s">
        <v>446</v>
      </c>
      <c r="B119" s="848"/>
      <c r="C119" s="889" t="s">
        <v>447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449</v>
      </c>
      <c r="AB119" s="918"/>
      <c r="AC119" s="918"/>
      <c r="AD119" s="918"/>
      <c r="AE119" s="919"/>
      <c r="AF119" s="920" t="s">
        <v>399</v>
      </c>
      <c r="AG119" s="918"/>
      <c r="AH119" s="918"/>
      <c r="AI119" s="918"/>
      <c r="AJ119" s="919"/>
      <c r="AK119" s="920" t="s">
        <v>470</v>
      </c>
      <c r="AL119" s="918"/>
      <c r="AM119" s="918"/>
      <c r="AN119" s="918"/>
      <c r="AO119" s="919"/>
      <c r="AP119" s="921" t="s">
        <v>449</v>
      </c>
      <c r="AQ119" s="922"/>
      <c r="AR119" s="922"/>
      <c r="AS119" s="922"/>
      <c r="AT119" s="923"/>
      <c r="AU119" s="963"/>
      <c r="AV119" s="964"/>
      <c r="AW119" s="964"/>
      <c r="AX119" s="964"/>
      <c r="AY119" s="964"/>
      <c r="AZ119" s="254" t="s">
        <v>190</v>
      </c>
      <c r="BA119" s="254"/>
      <c r="BB119" s="254"/>
      <c r="BC119" s="254"/>
      <c r="BD119" s="254"/>
      <c r="BE119" s="254"/>
      <c r="BF119" s="254"/>
      <c r="BG119" s="254"/>
      <c r="BH119" s="254"/>
      <c r="BI119" s="254"/>
      <c r="BJ119" s="254"/>
      <c r="BK119" s="254"/>
      <c r="BL119" s="254"/>
      <c r="BM119" s="254"/>
      <c r="BN119" s="254"/>
      <c r="BO119" s="906" t="s">
        <v>480</v>
      </c>
      <c r="BP119" s="907"/>
      <c r="BQ119" s="908">
        <v>10842551</v>
      </c>
      <c r="BR119" s="874"/>
      <c r="BS119" s="874"/>
      <c r="BT119" s="874"/>
      <c r="BU119" s="874"/>
      <c r="BV119" s="874">
        <v>10667453</v>
      </c>
      <c r="BW119" s="874"/>
      <c r="BX119" s="874"/>
      <c r="BY119" s="874"/>
      <c r="BZ119" s="874"/>
      <c r="CA119" s="874">
        <v>10363336</v>
      </c>
      <c r="CB119" s="874"/>
      <c r="CC119" s="874"/>
      <c r="CD119" s="874"/>
      <c r="CE119" s="874"/>
      <c r="CF119" s="777"/>
      <c r="CG119" s="778"/>
      <c r="CH119" s="778"/>
      <c r="CI119" s="778"/>
      <c r="CJ119" s="863"/>
      <c r="CK119" s="957"/>
      <c r="CL119" s="852"/>
      <c r="CM119" s="867" t="s">
        <v>481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182290</v>
      </c>
      <c r="DH119" s="793"/>
      <c r="DI119" s="793"/>
      <c r="DJ119" s="793"/>
      <c r="DK119" s="794"/>
      <c r="DL119" s="795">
        <v>161167</v>
      </c>
      <c r="DM119" s="793"/>
      <c r="DN119" s="793"/>
      <c r="DO119" s="793"/>
      <c r="DP119" s="794"/>
      <c r="DQ119" s="795">
        <v>148856</v>
      </c>
      <c r="DR119" s="793"/>
      <c r="DS119" s="793"/>
      <c r="DT119" s="793"/>
      <c r="DU119" s="794"/>
      <c r="DV119" s="877">
        <v>4.9000000000000004</v>
      </c>
      <c r="DW119" s="878"/>
      <c r="DX119" s="878"/>
      <c r="DY119" s="878"/>
      <c r="DZ119" s="879"/>
    </row>
    <row r="120" spans="1:130" s="233" customFormat="1" ht="26.25" customHeight="1" x14ac:dyDescent="0.15">
      <c r="A120" s="849"/>
      <c r="B120" s="850"/>
      <c r="C120" s="844" t="s">
        <v>453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482</v>
      </c>
      <c r="AB120" s="809"/>
      <c r="AC120" s="809"/>
      <c r="AD120" s="809"/>
      <c r="AE120" s="810"/>
      <c r="AF120" s="811" t="s">
        <v>421</v>
      </c>
      <c r="AG120" s="809"/>
      <c r="AH120" s="809"/>
      <c r="AI120" s="809"/>
      <c r="AJ120" s="810"/>
      <c r="AK120" s="811" t="s">
        <v>421</v>
      </c>
      <c r="AL120" s="809"/>
      <c r="AM120" s="809"/>
      <c r="AN120" s="809"/>
      <c r="AO120" s="810"/>
      <c r="AP120" s="853" t="s">
        <v>470</v>
      </c>
      <c r="AQ120" s="854"/>
      <c r="AR120" s="854"/>
      <c r="AS120" s="854"/>
      <c r="AT120" s="855"/>
      <c r="AU120" s="909" t="s">
        <v>483</v>
      </c>
      <c r="AV120" s="910"/>
      <c r="AW120" s="910"/>
      <c r="AX120" s="910"/>
      <c r="AY120" s="911"/>
      <c r="AZ120" s="889" t="s">
        <v>484</v>
      </c>
      <c r="BA120" s="837"/>
      <c r="BB120" s="837"/>
      <c r="BC120" s="837"/>
      <c r="BD120" s="837"/>
      <c r="BE120" s="837"/>
      <c r="BF120" s="837"/>
      <c r="BG120" s="837"/>
      <c r="BH120" s="837"/>
      <c r="BI120" s="837"/>
      <c r="BJ120" s="837"/>
      <c r="BK120" s="837"/>
      <c r="BL120" s="837"/>
      <c r="BM120" s="837"/>
      <c r="BN120" s="837"/>
      <c r="BO120" s="837"/>
      <c r="BP120" s="838"/>
      <c r="BQ120" s="890">
        <v>1113237</v>
      </c>
      <c r="BR120" s="871"/>
      <c r="BS120" s="871"/>
      <c r="BT120" s="871"/>
      <c r="BU120" s="871"/>
      <c r="BV120" s="871">
        <v>1018888</v>
      </c>
      <c r="BW120" s="871"/>
      <c r="BX120" s="871"/>
      <c r="BY120" s="871"/>
      <c r="BZ120" s="871"/>
      <c r="CA120" s="871">
        <v>1398983</v>
      </c>
      <c r="CB120" s="871"/>
      <c r="CC120" s="871"/>
      <c r="CD120" s="871"/>
      <c r="CE120" s="871"/>
      <c r="CF120" s="895">
        <v>46.3</v>
      </c>
      <c r="CG120" s="896"/>
      <c r="CH120" s="896"/>
      <c r="CI120" s="896"/>
      <c r="CJ120" s="896"/>
      <c r="CK120" s="897" t="s">
        <v>485</v>
      </c>
      <c r="CL120" s="881"/>
      <c r="CM120" s="881"/>
      <c r="CN120" s="881"/>
      <c r="CO120" s="882"/>
      <c r="CP120" s="901" t="s">
        <v>486</v>
      </c>
      <c r="CQ120" s="902"/>
      <c r="CR120" s="902"/>
      <c r="CS120" s="902"/>
      <c r="CT120" s="902"/>
      <c r="CU120" s="902"/>
      <c r="CV120" s="902"/>
      <c r="CW120" s="902"/>
      <c r="CX120" s="902"/>
      <c r="CY120" s="902"/>
      <c r="CZ120" s="902"/>
      <c r="DA120" s="902"/>
      <c r="DB120" s="902"/>
      <c r="DC120" s="902"/>
      <c r="DD120" s="902"/>
      <c r="DE120" s="902"/>
      <c r="DF120" s="903"/>
      <c r="DG120" s="890">
        <v>1592406</v>
      </c>
      <c r="DH120" s="871"/>
      <c r="DI120" s="871"/>
      <c r="DJ120" s="871"/>
      <c r="DK120" s="871"/>
      <c r="DL120" s="871">
        <v>1521926</v>
      </c>
      <c r="DM120" s="871"/>
      <c r="DN120" s="871"/>
      <c r="DO120" s="871"/>
      <c r="DP120" s="871"/>
      <c r="DQ120" s="871">
        <v>1420048</v>
      </c>
      <c r="DR120" s="871"/>
      <c r="DS120" s="871"/>
      <c r="DT120" s="871"/>
      <c r="DU120" s="871"/>
      <c r="DV120" s="872">
        <v>47</v>
      </c>
      <c r="DW120" s="872"/>
      <c r="DX120" s="872"/>
      <c r="DY120" s="872"/>
      <c r="DZ120" s="873"/>
    </row>
    <row r="121" spans="1:130" s="233" customFormat="1" ht="26.25" customHeight="1" x14ac:dyDescent="0.15">
      <c r="A121" s="849"/>
      <c r="B121" s="850"/>
      <c r="C121" s="892" t="s">
        <v>487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421</v>
      </c>
      <c r="AB121" s="809"/>
      <c r="AC121" s="809"/>
      <c r="AD121" s="809"/>
      <c r="AE121" s="810"/>
      <c r="AF121" s="811" t="s">
        <v>399</v>
      </c>
      <c r="AG121" s="809"/>
      <c r="AH121" s="809"/>
      <c r="AI121" s="809"/>
      <c r="AJ121" s="810"/>
      <c r="AK121" s="811" t="s">
        <v>421</v>
      </c>
      <c r="AL121" s="809"/>
      <c r="AM121" s="809"/>
      <c r="AN121" s="809"/>
      <c r="AO121" s="810"/>
      <c r="AP121" s="853" t="s">
        <v>421</v>
      </c>
      <c r="AQ121" s="854"/>
      <c r="AR121" s="854"/>
      <c r="AS121" s="854"/>
      <c r="AT121" s="855"/>
      <c r="AU121" s="912"/>
      <c r="AV121" s="913"/>
      <c r="AW121" s="913"/>
      <c r="AX121" s="913"/>
      <c r="AY121" s="914"/>
      <c r="AZ121" s="844" t="s">
        <v>488</v>
      </c>
      <c r="BA121" s="781"/>
      <c r="BB121" s="781"/>
      <c r="BC121" s="781"/>
      <c r="BD121" s="781"/>
      <c r="BE121" s="781"/>
      <c r="BF121" s="781"/>
      <c r="BG121" s="781"/>
      <c r="BH121" s="781"/>
      <c r="BI121" s="781"/>
      <c r="BJ121" s="781"/>
      <c r="BK121" s="781"/>
      <c r="BL121" s="781"/>
      <c r="BM121" s="781"/>
      <c r="BN121" s="781"/>
      <c r="BO121" s="781"/>
      <c r="BP121" s="782"/>
      <c r="BQ121" s="845">
        <v>287936</v>
      </c>
      <c r="BR121" s="846"/>
      <c r="BS121" s="846"/>
      <c r="BT121" s="846"/>
      <c r="BU121" s="846"/>
      <c r="BV121" s="846">
        <v>344463</v>
      </c>
      <c r="BW121" s="846"/>
      <c r="BX121" s="846"/>
      <c r="BY121" s="846"/>
      <c r="BZ121" s="846"/>
      <c r="CA121" s="846">
        <v>318777</v>
      </c>
      <c r="CB121" s="846"/>
      <c r="CC121" s="846"/>
      <c r="CD121" s="846"/>
      <c r="CE121" s="846"/>
      <c r="CF121" s="904">
        <v>10.6</v>
      </c>
      <c r="CG121" s="905"/>
      <c r="CH121" s="905"/>
      <c r="CI121" s="905"/>
      <c r="CJ121" s="905"/>
      <c r="CK121" s="898"/>
      <c r="CL121" s="884"/>
      <c r="CM121" s="884"/>
      <c r="CN121" s="884"/>
      <c r="CO121" s="885"/>
      <c r="CP121" s="864" t="s">
        <v>489</v>
      </c>
      <c r="CQ121" s="865"/>
      <c r="CR121" s="865"/>
      <c r="CS121" s="865"/>
      <c r="CT121" s="865"/>
      <c r="CU121" s="865"/>
      <c r="CV121" s="865"/>
      <c r="CW121" s="865"/>
      <c r="CX121" s="865"/>
      <c r="CY121" s="865"/>
      <c r="CZ121" s="865"/>
      <c r="DA121" s="865"/>
      <c r="DB121" s="865"/>
      <c r="DC121" s="865"/>
      <c r="DD121" s="865"/>
      <c r="DE121" s="865"/>
      <c r="DF121" s="866"/>
      <c r="DG121" s="845">
        <v>203464</v>
      </c>
      <c r="DH121" s="846"/>
      <c r="DI121" s="846"/>
      <c r="DJ121" s="846"/>
      <c r="DK121" s="846"/>
      <c r="DL121" s="846">
        <v>184740</v>
      </c>
      <c r="DM121" s="846"/>
      <c r="DN121" s="846"/>
      <c r="DO121" s="846"/>
      <c r="DP121" s="846"/>
      <c r="DQ121" s="846">
        <v>340887</v>
      </c>
      <c r="DR121" s="846"/>
      <c r="DS121" s="846"/>
      <c r="DT121" s="846"/>
      <c r="DU121" s="846"/>
      <c r="DV121" s="823">
        <v>11.3</v>
      </c>
      <c r="DW121" s="823"/>
      <c r="DX121" s="823"/>
      <c r="DY121" s="823"/>
      <c r="DZ121" s="824"/>
    </row>
    <row r="122" spans="1:130" s="233" customFormat="1" ht="26.25" customHeight="1" x14ac:dyDescent="0.15">
      <c r="A122" s="849"/>
      <c r="B122" s="850"/>
      <c r="C122" s="844" t="s">
        <v>466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v>8138</v>
      </c>
      <c r="AB122" s="809"/>
      <c r="AC122" s="809"/>
      <c r="AD122" s="809"/>
      <c r="AE122" s="810"/>
      <c r="AF122" s="811" t="s">
        <v>421</v>
      </c>
      <c r="AG122" s="809"/>
      <c r="AH122" s="809"/>
      <c r="AI122" s="809"/>
      <c r="AJ122" s="810"/>
      <c r="AK122" s="811" t="s">
        <v>421</v>
      </c>
      <c r="AL122" s="809"/>
      <c r="AM122" s="809"/>
      <c r="AN122" s="809"/>
      <c r="AO122" s="810"/>
      <c r="AP122" s="853" t="s">
        <v>467</v>
      </c>
      <c r="AQ122" s="854"/>
      <c r="AR122" s="854"/>
      <c r="AS122" s="854"/>
      <c r="AT122" s="855"/>
      <c r="AU122" s="912"/>
      <c r="AV122" s="913"/>
      <c r="AW122" s="913"/>
      <c r="AX122" s="913"/>
      <c r="AY122" s="914"/>
      <c r="AZ122" s="867" t="s">
        <v>490</v>
      </c>
      <c r="BA122" s="868"/>
      <c r="BB122" s="868"/>
      <c r="BC122" s="868"/>
      <c r="BD122" s="868"/>
      <c r="BE122" s="868"/>
      <c r="BF122" s="868"/>
      <c r="BG122" s="868"/>
      <c r="BH122" s="868"/>
      <c r="BI122" s="868"/>
      <c r="BJ122" s="868"/>
      <c r="BK122" s="868"/>
      <c r="BL122" s="868"/>
      <c r="BM122" s="868"/>
      <c r="BN122" s="868"/>
      <c r="BO122" s="868"/>
      <c r="BP122" s="869"/>
      <c r="BQ122" s="908">
        <v>6837111</v>
      </c>
      <c r="BR122" s="874"/>
      <c r="BS122" s="874"/>
      <c r="BT122" s="874"/>
      <c r="BU122" s="874"/>
      <c r="BV122" s="874">
        <v>6680638</v>
      </c>
      <c r="BW122" s="874"/>
      <c r="BX122" s="874"/>
      <c r="BY122" s="874"/>
      <c r="BZ122" s="874"/>
      <c r="CA122" s="874">
        <v>6380034</v>
      </c>
      <c r="CB122" s="874"/>
      <c r="CC122" s="874"/>
      <c r="CD122" s="874"/>
      <c r="CE122" s="874"/>
      <c r="CF122" s="875">
        <v>211.3</v>
      </c>
      <c r="CG122" s="876"/>
      <c r="CH122" s="876"/>
      <c r="CI122" s="876"/>
      <c r="CJ122" s="876"/>
      <c r="CK122" s="898"/>
      <c r="CL122" s="884"/>
      <c r="CM122" s="884"/>
      <c r="CN122" s="884"/>
      <c r="CO122" s="885"/>
      <c r="CP122" s="864" t="s">
        <v>491</v>
      </c>
      <c r="CQ122" s="865"/>
      <c r="CR122" s="865"/>
      <c r="CS122" s="865"/>
      <c r="CT122" s="865"/>
      <c r="CU122" s="865"/>
      <c r="CV122" s="865"/>
      <c r="CW122" s="865"/>
      <c r="CX122" s="865"/>
      <c r="CY122" s="865"/>
      <c r="CZ122" s="865"/>
      <c r="DA122" s="865"/>
      <c r="DB122" s="865"/>
      <c r="DC122" s="865"/>
      <c r="DD122" s="865"/>
      <c r="DE122" s="865"/>
      <c r="DF122" s="866"/>
      <c r="DG122" s="845" t="s">
        <v>399</v>
      </c>
      <c r="DH122" s="846"/>
      <c r="DI122" s="846"/>
      <c r="DJ122" s="846"/>
      <c r="DK122" s="846"/>
      <c r="DL122" s="846" t="s">
        <v>421</v>
      </c>
      <c r="DM122" s="846"/>
      <c r="DN122" s="846"/>
      <c r="DO122" s="846"/>
      <c r="DP122" s="846"/>
      <c r="DQ122" s="846" t="s">
        <v>421</v>
      </c>
      <c r="DR122" s="846"/>
      <c r="DS122" s="846"/>
      <c r="DT122" s="846"/>
      <c r="DU122" s="846"/>
      <c r="DV122" s="823" t="s">
        <v>399</v>
      </c>
      <c r="DW122" s="823"/>
      <c r="DX122" s="823"/>
      <c r="DY122" s="823"/>
      <c r="DZ122" s="824"/>
    </row>
    <row r="123" spans="1:130" s="233" customFormat="1" ht="26.25" customHeight="1" x14ac:dyDescent="0.15">
      <c r="A123" s="849"/>
      <c r="B123" s="850"/>
      <c r="C123" s="844" t="s">
        <v>474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482</v>
      </c>
      <c r="AB123" s="809"/>
      <c r="AC123" s="809"/>
      <c r="AD123" s="809"/>
      <c r="AE123" s="810"/>
      <c r="AF123" s="811" t="s">
        <v>421</v>
      </c>
      <c r="AG123" s="809"/>
      <c r="AH123" s="809"/>
      <c r="AI123" s="809"/>
      <c r="AJ123" s="810"/>
      <c r="AK123" s="811" t="s">
        <v>421</v>
      </c>
      <c r="AL123" s="809"/>
      <c r="AM123" s="809"/>
      <c r="AN123" s="809"/>
      <c r="AO123" s="810"/>
      <c r="AP123" s="853" t="s">
        <v>482</v>
      </c>
      <c r="AQ123" s="854"/>
      <c r="AR123" s="854"/>
      <c r="AS123" s="854"/>
      <c r="AT123" s="855"/>
      <c r="AU123" s="915"/>
      <c r="AV123" s="916"/>
      <c r="AW123" s="916"/>
      <c r="AX123" s="916"/>
      <c r="AY123" s="916"/>
      <c r="AZ123" s="254" t="s">
        <v>190</v>
      </c>
      <c r="BA123" s="254"/>
      <c r="BB123" s="254"/>
      <c r="BC123" s="254"/>
      <c r="BD123" s="254"/>
      <c r="BE123" s="254"/>
      <c r="BF123" s="254"/>
      <c r="BG123" s="254"/>
      <c r="BH123" s="254"/>
      <c r="BI123" s="254"/>
      <c r="BJ123" s="254"/>
      <c r="BK123" s="254"/>
      <c r="BL123" s="254"/>
      <c r="BM123" s="254"/>
      <c r="BN123" s="254"/>
      <c r="BO123" s="906" t="s">
        <v>492</v>
      </c>
      <c r="BP123" s="907"/>
      <c r="BQ123" s="861">
        <v>8238284</v>
      </c>
      <c r="BR123" s="862"/>
      <c r="BS123" s="862"/>
      <c r="BT123" s="862"/>
      <c r="BU123" s="862"/>
      <c r="BV123" s="862">
        <v>8043989</v>
      </c>
      <c r="BW123" s="862"/>
      <c r="BX123" s="862"/>
      <c r="BY123" s="862"/>
      <c r="BZ123" s="862"/>
      <c r="CA123" s="862">
        <v>8097794</v>
      </c>
      <c r="CB123" s="862"/>
      <c r="CC123" s="862"/>
      <c r="CD123" s="862"/>
      <c r="CE123" s="862"/>
      <c r="CF123" s="777"/>
      <c r="CG123" s="778"/>
      <c r="CH123" s="778"/>
      <c r="CI123" s="778"/>
      <c r="CJ123" s="863"/>
      <c r="CK123" s="898"/>
      <c r="CL123" s="884"/>
      <c r="CM123" s="884"/>
      <c r="CN123" s="884"/>
      <c r="CO123" s="885"/>
      <c r="CP123" s="864" t="s">
        <v>493</v>
      </c>
      <c r="CQ123" s="865"/>
      <c r="CR123" s="865"/>
      <c r="CS123" s="865"/>
      <c r="CT123" s="865"/>
      <c r="CU123" s="865"/>
      <c r="CV123" s="865"/>
      <c r="CW123" s="865"/>
      <c r="CX123" s="865"/>
      <c r="CY123" s="865"/>
      <c r="CZ123" s="865"/>
      <c r="DA123" s="865"/>
      <c r="DB123" s="865"/>
      <c r="DC123" s="865"/>
      <c r="DD123" s="865"/>
      <c r="DE123" s="865"/>
      <c r="DF123" s="866"/>
      <c r="DG123" s="808" t="s">
        <v>421</v>
      </c>
      <c r="DH123" s="809"/>
      <c r="DI123" s="809"/>
      <c r="DJ123" s="809"/>
      <c r="DK123" s="810"/>
      <c r="DL123" s="811" t="s">
        <v>421</v>
      </c>
      <c r="DM123" s="809"/>
      <c r="DN123" s="809"/>
      <c r="DO123" s="809"/>
      <c r="DP123" s="810"/>
      <c r="DQ123" s="811" t="s">
        <v>421</v>
      </c>
      <c r="DR123" s="809"/>
      <c r="DS123" s="809"/>
      <c r="DT123" s="809"/>
      <c r="DU123" s="810"/>
      <c r="DV123" s="853" t="s">
        <v>421</v>
      </c>
      <c r="DW123" s="854"/>
      <c r="DX123" s="854"/>
      <c r="DY123" s="854"/>
      <c r="DZ123" s="855"/>
    </row>
    <row r="124" spans="1:130" s="233" customFormat="1" ht="26.25" customHeight="1" thickBot="1" x14ac:dyDescent="0.2">
      <c r="A124" s="849"/>
      <c r="B124" s="850"/>
      <c r="C124" s="844" t="s">
        <v>477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176</v>
      </c>
      <c r="AB124" s="809"/>
      <c r="AC124" s="809"/>
      <c r="AD124" s="809"/>
      <c r="AE124" s="810"/>
      <c r="AF124" s="811" t="s">
        <v>421</v>
      </c>
      <c r="AG124" s="809"/>
      <c r="AH124" s="809"/>
      <c r="AI124" s="809"/>
      <c r="AJ124" s="810"/>
      <c r="AK124" s="811" t="s">
        <v>470</v>
      </c>
      <c r="AL124" s="809"/>
      <c r="AM124" s="809"/>
      <c r="AN124" s="809"/>
      <c r="AO124" s="810"/>
      <c r="AP124" s="853" t="s">
        <v>467</v>
      </c>
      <c r="AQ124" s="854"/>
      <c r="AR124" s="854"/>
      <c r="AS124" s="854"/>
      <c r="AT124" s="855"/>
      <c r="AU124" s="856" t="s">
        <v>494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98.6</v>
      </c>
      <c r="BR124" s="860"/>
      <c r="BS124" s="860"/>
      <c r="BT124" s="860"/>
      <c r="BU124" s="860"/>
      <c r="BV124" s="860">
        <v>95.8</v>
      </c>
      <c r="BW124" s="860"/>
      <c r="BX124" s="860"/>
      <c r="BY124" s="860"/>
      <c r="BZ124" s="860"/>
      <c r="CA124" s="860">
        <v>75</v>
      </c>
      <c r="CB124" s="860"/>
      <c r="CC124" s="860"/>
      <c r="CD124" s="860"/>
      <c r="CE124" s="860"/>
      <c r="CF124" s="755"/>
      <c r="CG124" s="756"/>
      <c r="CH124" s="756"/>
      <c r="CI124" s="756"/>
      <c r="CJ124" s="891"/>
      <c r="CK124" s="899"/>
      <c r="CL124" s="899"/>
      <c r="CM124" s="899"/>
      <c r="CN124" s="899"/>
      <c r="CO124" s="900"/>
      <c r="CP124" s="864" t="s">
        <v>495</v>
      </c>
      <c r="CQ124" s="865"/>
      <c r="CR124" s="865"/>
      <c r="CS124" s="865"/>
      <c r="CT124" s="865"/>
      <c r="CU124" s="865"/>
      <c r="CV124" s="865"/>
      <c r="CW124" s="865"/>
      <c r="CX124" s="865"/>
      <c r="CY124" s="865"/>
      <c r="CZ124" s="865"/>
      <c r="DA124" s="865"/>
      <c r="DB124" s="865"/>
      <c r="DC124" s="865"/>
      <c r="DD124" s="865"/>
      <c r="DE124" s="865"/>
      <c r="DF124" s="866"/>
      <c r="DG124" s="792" t="s">
        <v>176</v>
      </c>
      <c r="DH124" s="793"/>
      <c r="DI124" s="793"/>
      <c r="DJ124" s="793"/>
      <c r="DK124" s="794"/>
      <c r="DL124" s="795" t="s">
        <v>176</v>
      </c>
      <c r="DM124" s="793"/>
      <c r="DN124" s="793"/>
      <c r="DO124" s="793"/>
      <c r="DP124" s="794"/>
      <c r="DQ124" s="795" t="s">
        <v>176</v>
      </c>
      <c r="DR124" s="793"/>
      <c r="DS124" s="793"/>
      <c r="DT124" s="793"/>
      <c r="DU124" s="794"/>
      <c r="DV124" s="877" t="s">
        <v>176</v>
      </c>
      <c r="DW124" s="878"/>
      <c r="DX124" s="878"/>
      <c r="DY124" s="878"/>
      <c r="DZ124" s="879"/>
    </row>
    <row r="125" spans="1:130" s="233" customFormat="1" ht="26.25" customHeight="1" x14ac:dyDescent="0.15">
      <c r="A125" s="849"/>
      <c r="B125" s="850"/>
      <c r="C125" s="844" t="s">
        <v>479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176</v>
      </c>
      <c r="AB125" s="809"/>
      <c r="AC125" s="809"/>
      <c r="AD125" s="809"/>
      <c r="AE125" s="810"/>
      <c r="AF125" s="811" t="s">
        <v>176</v>
      </c>
      <c r="AG125" s="809"/>
      <c r="AH125" s="809"/>
      <c r="AI125" s="809"/>
      <c r="AJ125" s="810"/>
      <c r="AK125" s="811" t="s">
        <v>176</v>
      </c>
      <c r="AL125" s="809"/>
      <c r="AM125" s="809"/>
      <c r="AN125" s="809"/>
      <c r="AO125" s="810"/>
      <c r="AP125" s="853" t="s">
        <v>176</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496</v>
      </c>
      <c r="CL125" s="881"/>
      <c r="CM125" s="881"/>
      <c r="CN125" s="881"/>
      <c r="CO125" s="882"/>
      <c r="CP125" s="889" t="s">
        <v>497</v>
      </c>
      <c r="CQ125" s="837"/>
      <c r="CR125" s="837"/>
      <c r="CS125" s="837"/>
      <c r="CT125" s="837"/>
      <c r="CU125" s="837"/>
      <c r="CV125" s="837"/>
      <c r="CW125" s="837"/>
      <c r="CX125" s="837"/>
      <c r="CY125" s="837"/>
      <c r="CZ125" s="837"/>
      <c r="DA125" s="837"/>
      <c r="DB125" s="837"/>
      <c r="DC125" s="837"/>
      <c r="DD125" s="837"/>
      <c r="DE125" s="837"/>
      <c r="DF125" s="838"/>
      <c r="DG125" s="890" t="s">
        <v>176</v>
      </c>
      <c r="DH125" s="871"/>
      <c r="DI125" s="871"/>
      <c r="DJ125" s="871"/>
      <c r="DK125" s="871"/>
      <c r="DL125" s="871" t="s">
        <v>176</v>
      </c>
      <c r="DM125" s="871"/>
      <c r="DN125" s="871"/>
      <c r="DO125" s="871"/>
      <c r="DP125" s="871"/>
      <c r="DQ125" s="871" t="s">
        <v>176</v>
      </c>
      <c r="DR125" s="871"/>
      <c r="DS125" s="871"/>
      <c r="DT125" s="871"/>
      <c r="DU125" s="871"/>
      <c r="DV125" s="872" t="s">
        <v>176</v>
      </c>
      <c r="DW125" s="872"/>
      <c r="DX125" s="872"/>
      <c r="DY125" s="872"/>
      <c r="DZ125" s="873"/>
    </row>
    <row r="126" spans="1:130" s="233" customFormat="1" ht="26.25" customHeight="1" thickBot="1" x14ac:dyDescent="0.2">
      <c r="A126" s="849"/>
      <c r="B126" s="850"/>
      <c r="C126" s="844" t="s">
        <v>481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44090</v>
      </c>
      <c r="AB126" s="809"/>
      <c r="AC126" s="809"/>
      <c r="AD126" s="809"/>
      <c r="AE126" s="810"/>
      <c r="AF126" s="811">
        <v>37456</v>
      </c>
      <c r="AG126" s="809"/>
      <c r="AH126" s="809"/>
      <c r="AI126" s="809"/>
      <c r="AJ126" s="810"/>
      <c r="AK126" s="811">
        <v>27320</v>
      </c>
      <c r="AL126" s="809"/>
      <c r="AM126" s="809"/>
      <c r="AN126" s="809"/>
      <c r="AO126" s="810"/>
      <c r="AP126" s="853">
        <v>0.9</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498</v>
      </c>
      <c r="CQ126" s="781"/>
      <c r="CR126" s="781"/>
      <c r="CS126" s="781"/>
      <c r="CT126" s="781"/>
      <c r="CU126" s="781"/>
      <c r="CV126" s="781"/>
      <c r="CW126" s="781"/>
      <c r="CX126" s="781"/>
      <c r="CY126" s="781"/>
      <c r="CZ126" s="781"/>
      <c r="DA126" s="781"/>
      <c r="DB126" s="781"/>
      <c r="DC126" s="781"/>
      <c r="DD126" s="781"/>
      <c r="DE126" s="781"/>
      <c r="DF126" s="782"/>
      <c r="DG126" s="845" t="s">
        <v>176</v>
      </c>
      <c r="DH126" s="846"/>
      <c r="DI126" s="846"/>
      <c r="DJ126" s="846"/>
      <c r="DK126" s="846"/>
      <c r="DL126" s="846" t="s">
        <v>176</v>
      </c>
      <c r="DM126" s="846"/>
      <c r="DN126" s="846"/>
      <c r="DO126" s="846"/>
      <c r="DP126" s="846"/>
      <c r="DQ126" s="846" t="s">
        <v>176</v>
      </c>
      <c r="DR126" s="846"/>
      <c r="DS126" s="846"/>
      <c r="DT126" s="846"/>
      <c r="DU126" s="846"/>
      <c r="DV126" s="823" t="s">
        <v>176</v>
      </c>
      <c r="DW126" s="823"/>
      <c r="DX126" s="823"/>
      <c r="DY126" s="823"/>
      <c r="DZ126" s="824"/>
    </row>
    <row r="127" spans="1:130" s="233" customFormat="1" ht="26.25" customHeight="1" x14ac:dyDescent="0.15">
      <c r="A127" s="851"/>
      <c r="B127" s="852"/>
      <c r="C127" s="867" t="s">
        <v>499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3955</v>
      </c>
      <c r="AB127" s="809"/>
      <c r="AC127" s="809"/>
      <c r="AD127" s="809"/>
      <c r="AE127" s="810"/>
      <c r="AF127" s="811">
        <v>3230</v>
      </c>
      <c r="AG127" s="809"/>
      <c r="AH127" s="809"/>
      <c r="AI127" s="809"/>
      <c r="AJ127" s="810"/>
      <c r="AK127" s="811">
        <v>3230</v>
      </c>
      <c r="AL127" s="809"/>
      <c r="AM127" s="809"/>
      <c r="AN127" s="809"/>
      <c r="AO127" s="810"/>
      <c r="AP127" s="853">
        <v>0.1</v>
      </c>
      <c r="AQ127" s="854"/>
      <c r="AR127" s="854"/>
      <c r="AS127" s="854"/>
      <c r="AT127" s="855"/>
      <c r="AU127" s="235"/>
      <c r="AV127" s="235"/>
      <c r="AW127" s="235"/>
      <c r="AX127" s="870" t="s">
        <v>500</v>
      </c>
      <c r="AY127" s="841"/>
      <c r="AZ127" s="841"/>
      <c r="BA127" s="841"/>
      <c r="BB127" s="841"/>
      <c r="BC127" s="841"/>
      <c r="BD127" s="841"/>
      <c r="BE127" s="842"/>
      <c r="BF127" s="840" t="s">
        <v>501</v>
      </c>
      <c r="BG127" s="841"/>
      <c r="BH127" s="841"/>
      <c r="BI127" s="841"/>
      <c r="BJ127" s="841"/>
      <c r="BK127" s="841"/>
      <c r="BL127" s="842"/>
      <c r="BM127" s="840" t="s">
        <v>502</v>
      </c>
      <c r="BN127" s="841"/>
      <c r="BO127" s="841"/>
      <c r="BP127" s="841"/>
      <c r="BQ127" s="841"/>
      <c r="BR127" s="841"/>
      <c r="BS127" s="842"/>
      <c r="BT127" s="840" t="s">
        <v>503</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504</v>
      </c>
      <c r="CQ127" s="781"/>
      <c r="CR127" s="781"/>
      <c r="CS127" s="781"/>
      <c r="CT127" s="781"/>
      <c r="CU127" s="781"/>
      <c r="CV127" s="781"/>
      <c r="CW127" s="781"/>
      <c r="CX127" s="781"/>
      <c r="CY127" s="781"/>
      <c r="CZ127" s="781"/>
      <c r="DA127" s="781"/>
      <c r="DB127" s="781"/>
      <c r="DC127" s="781"/>
      <c r="DD127" s="781"/>
      <c r="DE127" s="781"/>
      <c r="DF127" s="782"/>
      <c r="DG127" s="845" t="s">
        <v>176</v>
      </c>
      <c r="DH127" s="846"/>
      <c r="DI127" s="846"/>
      <c r="DJ127" s="846"/>
      <c r="DK127" s="846"/>
      <c r="DL127" s="846" t="s">
        <v>176</v>
      </c>
      <c r="DM127" s="846"/>
      <c r="DN127" s="846"/>
      <c r="DO127" s="846"/>
      <c r="DP127" s="846"/>
      <c r="DQ127" s="846" t="s">
        <v>176</v>
      </c>
      <c r="DR127" s="846"/>
      <c r="DS127" s="846"/>
      <c r="DT127" s="846"/>
      <c r="DU127" s="846"/>
      <c r="DV127" s="823" t="s">
        <v>176</v>
      </c>
      <c r="DW127" s="823"/>
      <c r="DX127" s="823"/>
      <c r="DY127" s="823"/>
      <c r="DZ127" s="824"/>
    </row>
    <row r="128" spans="1:130" s="233" customFormat="1" ht="26.25" customHeight="1" thickBot="1" x14ac:dyDescent="0.2">
      <c r="A128" s="825" t="s">
        <v>505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506</v>
      </c>
      <c r="X128" s="827"/>
      <c r="Y128" s="827"/>
      <c r="Z128" s="828"/>
      <c r="AA128" s="829">
        <v>55863</v>
      </c>
      <c r="AB128" s="830"/>
      <c r="AC128" s="830"/>
      <c r="AD128" s="830"/>
      <c r="AE128" s="831"/>
      <c r="AF128" s="832">
        <v>71693</v>
      </c>
      <c r="AG128" s="830"/>
      <c r="AH128" s="830"/>
      <c r="AI128" s="830"/>
      <c r="AJ128" s="831"/>
      <c r="AK128" s="832">
        <v>70425</v>
      </c>
      <c r="AL128" s="830"/>
      <c r="AM128" s="830"/>
      <c r="AN128" s="830"/>
      <c r="AO128" s="831"/>
      <c r="AP128" s="833"/>
      <c r="AQ128" s="834"/>
      <c r="AR128" s="834"/>
      <c r="AS128" s="834"/>
      <c r="AT128" s="835"/>
      <c r="AU128" s="235"/>
      <c r="AV128" s="235"/>
      <c r="AW128" s="235"/>
      <c r="AX128" s="836" t="s">
        <v>507</v>
      </c>
      <c r="AY128" s="837"/>
      <c r="AZ128" s="837"/>
      <c r="BA128" s="837"/>
      <c r="BB128" s="837"/>
      <c r="BC128" s="837"/>
      <c r="BD128" s="837"/>
      <c r="BE128" s="838"/>
      <c r="BF128" s="815" t="s">
        <v>176</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508</v>
      </c>
      <c r="CQ128" s="759"/>
      <c r="CR128" s="759"/>
      <c r="CS128" s="759"/>
      <c r="CT128" s="759"/>
      <c r="CU128" s="759"/>
      <c r="CV128" s="759"/>
      <c r="CW128" s="759"/>
      <c r="CX128" s="759"/>
      <c r="CY128" s="759"/>
      <c r="CZ128" s="759"/>
      <c r="DA128" s="759"/>
      <c r="DB128" s="759"/>
      <c r="DC128" s="759"/>
      <c r="DD128" s="759"/>
      <c r="DE128" s="759"/>
      <c r="DF128" s="760"/>
      <c r="DG128" s="819" t="s">
        <v>509</v>
      </c>
      <c r="DH128" s="820"/>
      <c r="DI128" s="820"/>
      <c r="DJ128" s="820"/>
      <c r="DK128" s="820"/>
      <c r="DL128" s="820" t="s">
        <v>509</v>
      </c>
      <c r="DM128" s="820"/>
      <c r="DN128" s="820"/>
      <c r="DO128" s="820"/>
      <c r="DP128" s="820"/>
      <c r="DQ128" s="820" t="s">
        <v>509</v>
      </c>
      <c r="DR128" s="820"/>
      <c r="DS128" s="820"/>
      <c r="DT128" s="820"/>
      <c r="DU128" s="820"/>
      <c r="DV128" s="821" t="s">
        <v>176</v>
      </c>
      <c r="DW128" s="821"/>
      <c r="DX128" s="821"/>
      <c r="DY128" s="821"/>
      <c r="DZ128" s="822"/>
    </row>
    <row r="129" spans="1:131" s="233"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510</v>
      </c>
      <c r="X129" s="806"/>
      <c r="Y129" s="806"/>
      <c r="Z129" s="807"/>
      <c r="AA129" s="808">
        <v>3285264</v>
      </c>
      <c r="AB129" s="809"/>
      <c r="AC129" s="809"/>
      <c r="AD129" s="809"/>
      <c r="AE129" s="810"/>
      <c r="AF129" s="811">
        <v>3405018</v>
      </c>
      <c r="AG129" s="809"/>
      <c r="AH129" s="809"/>
      <c r="AI129" s="809"/>
      <c r="AJ129" s="810"/>
      <c r="AK129" s="811">
        <v>3682369</v>
      </c>
      <c r="AL129" s="809"/>
      <c r="AM129" s="809"/>
      <c r="AN129" s="809"/>
      <c r="AO129" s="810"/>
      <c r="AP129" s="812"/>
      <c r="AQ129" s="813"/>
      <c r="AR129" s="813"/>
      <c r="AS129" s="813"/>
      <c r="AT129" s="814"/>
      <c r="AU129" s="236"/>
      <c r="AV129" s="236"/>
      <c r="AW129" s="236"/>
      <c r="AX129" s="780" t="s">
        <v>511</v>
      </c>
      <c r="AY129" s="781"/>
      <c r="AZ129" s="781"/>
      <c r="BA129" s="781"/>
      <c r="BB129" s="781"/>
      <c r="BC129" s="781"/>
      <c r="BD129" s="781"/>
      <c r="BE129" s="782"/>
      <c r="BF129" s="799" t="s">
        <v>509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512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513</v>
      </c>
      <c r="X130" s="806"/>
      <c r="Y130" s="806"/>
      <c r="Z130" s="807"/>
      <c r="AA130" s="808">
        <v>644187</v>
      </c>
      <c r="AB130" s="809"/>
      <c r="AC130" s="809"/>
      <c r="AD130" s="809"/>
      <c r="AE130" s="810"/>
      <c r="AF130" s="811">
        <v>667331</v>
      </c>
      <c r="AG130" s="809"/>
      <c r="AH130" s="809"/>
      <c r="AI130" s="809"/>
      <c r="AJ130" s="810"/>
      <c r="AK130" s="811">
        <v>662490</v>
      </c>
      <c r="AL130" s="809"/>
      <c r="AM130" s="809"/>
      <c r="AN130" s="809"/>
      <c r="AO130" s="810"/>
      <c r="AP130" s="812"/>
      <c r="AQ130" s="813"/>
      <c r="AR130" s="813"/>
      <c r="AS130" s="813"/>
      <c r="AT130" s="814"/>
      <c r="AU130" s="236"/>
      <c r="AV130" s="236"/>
      <c r="AW130" s="236"/>
      <c r="AX130" s="780" t="s">
        <v>514</v>
      </c>
      <c r="AY130" s="781"/>
      <c r="AZ130" s="781"/>
      <c r="BA130" s="781"/>
      <c r="BB130" s="781"/>
      <c r="BC130" s="781"/>
      <c r="BD130" s="781"/>
      <c r="BE130" s="782"/>
      <c r="BF130" s="783">
        <v>11.2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515</v>
      </c>
      <c r="X131" s="790"/>
      <c r="Y131" s="790"/>
      <c r="Z131" s="791"/>
      <c r="AA131" s="792">
        <v>2641077</v>
      </c>
      <c r="AB131" s="793"/>
      <c r="AC131" s="793"/>
      <c r="AD131" s="793"/>
      <c r="AE131" s="794"/>
      <c r="AF131" s="795">
        <v>2737687</v>
      </c>
      <c r="AG131" s="793"/>
      <c r="AH131" s="793"/>
      <c r="AI131" s="793"/>
      <c r="AJ131" s="794"/>
      <c r="AK131" s="795">
        <v>3019879</v>
      </c>
      <c r="AL131" s="793"/>
      <c r="AM131" s="793"/>
      <c r="AN131" s="793"/>
      <c r="AO131" s="794"/>
      <c r="AP131" s="796"/>
      <c r="AQ131" s="797"/>
      <c r="AR131" s="797"/>
      <c r="AS131" s="797"/>
      <c r="AT131" s="798"/>
      <c r="AU131" s="236"/>
      <c r="AV131" s="236"/>
      <c r="AW131" s="236"/>
      <c r="AX131" s="758" t="s">
        <v>516</v>
      </c>
      <c r="AY131" s="759"/>
      <c r="AZ131" s="759"/>
      <c r="BA131" s="759"/>
      <c r="BB131" s="759"/>
      <c r="BC131" s="759"/>
      <c r="BD131" s="759"/>
      <c r="BE131" s="760"/>
      <c r="BF131" s="761">
        <v>75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518</v>
      </c>
      <c r="W132" s="771"/>
      <c r="X132" s="771"/>
      <c r="Y132" s="771"/>
      <c r="Z132" s="772"/>
      <c r="AA132" s="773">
        <v>12.93169415</v>
      </c>
      <c r="AB132" s="774"/>
      <c r="AC132" s="774"/>
      <c r="AD132" s="774"/>
      <c r="AE132" s="775"/>
      <c r="AF132" s="776">
        <v>10.62005993</v>
      </c>
      <c r="AG132" s="774"/>
      <c r="AH132" s="774"/>
      <c r="AI132" s="774"/>
      <c r="AJ132" s="775"/>
      <c r="AK132" s="776">
        <v>10.18719624</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519</v>
      </c>
      <c r="W133" s="750"/>
      <c r="X133" s="750"/>
      <c r="Y133" s="750"/>
      <c r="Z133" s="751"/>
      <c r="AA133" s="752">
        <v>13.3</v>
      </c>
      <c r="AB133" s="753"/>
      <c r="AC133" s="753"/>
      <c r="AD133" s="753"/>
      <c r="AE133" s="754"/>
      <c r="AF133" s="752">
        <v>12.4</v>
      </c>
      <c r="AG133" s="753"/>
      <c r="AH133" s="753"/>
      <c r="AI133" s="753"/>
      <c r="AJ133" s="754"/>
      <c r="AK133" s="752">
        <v>11.2</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DXR0l2RAdgkpZSLQqQrTxV0DcumHCFQL/6qTp29wKafQn4ELYR1AnRY/f+K5fg1vPUwkqyZlwna/P2x04ewZw==" saltValue="lbsN7O7R++b/hsA2WGFJ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3qwkb4l+WOGkGJfyS+oY5r/K3v5tZ41O1ylJOdhB+8U1kGJevdr3m8qz+WqT/4vfqMebmnKFibDP1IMvBlhqg==" saltValue="ne9jS8ATZ6s4HP70fY4L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528</v>
      </c>
      <c r="AL9" s="1160"/>
      <c r="AM9" s="1160"/>
      <c r="AN9" s="1161"/>
      <c r="AO9" s="284">
        <v>997499</v>
      </c>
      <c r="AP9" s="284">
        <v>301541</v>
      </c>
      <c r="AQ9" s="285">
        <v>242692</v>
      </c>
      <c r="AR9" s="286">
        <v>24.2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529</v>
      </c>
      <c r="AL10" s="1160"/>
      <c r="AM10" s="1160"/>
      <c r="AN10" s="1161"/>
      <c r="AO10" s="287">
        <v>4338</v>
      </c>
      <c r="AP10" s="287">
        <v>1311</v>
      </c>
      <c r="AQ10" s="288">
        <v>27094</v>
      </c>
      <c r="AR10" s="289">
        <v>-95.2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530</v>
      </c>
      <c r="AL11" s="1160"/>
      <c r="AM11" s="1160"/>
      <c r="AN11" s="1161"/>
      <c r="AO11" s="287" t="s">
        <v>531</v>
      </c>
      <c r="AP11" s="287" t="s">
        <v>531</v>
      </c>
      <c r="AQ11" s="288">
        <v>4163</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532</v>
      </c>
      <c r="AL12" s="1160"/>
      <c r="AM12" s="1160"/>
      <c r="AN12" s="1161"/>
      <c r="AO12" s="287" t="s">
        <v>531</v>
      </c>
      <c r="AP12" s="287" t="s">
        <v>531</v>
      </c>
      <c r="AQ12" s="288" t="s">
        <v>531</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533</v>
      </c>
      <c r="AL13" s="1160"/>
      <c r="AM13" s="1160"/>
      <c r="AN13" s="1161"/>
      <c r="AO13" s="287" t="s">
        <v>531</v>
      </c>
      <c r="AP13" s="287" t="s">
        <v>531</v>
      </c>
      <c r="AQ13" s="288">
        <v>8881</v>
      </c>
      <c r="AR13" s="289" t="s">
        <v>531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534</v>
      </c>
      <c r="AL14" s="1160"/>
      <c r="AM14" s="1160"/>
      <c r="AN14" s="1161"/>
      <c r="AO14" s="287" t="s">
        <v>531</v>
      </c>
      <c r="AP14" s="287" t="s">
        <v>531</v>
      </c>
      <c r="AQ14" s="288">
        <v>5165</v>
      </c>
      <c r="AR14" s="289" t="s">
        <v>531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535</v>
      </c>
      <c r="AL15" s="1163"/>
      <c r="AM15" s="1163"/>
      <c r="AN15" s="1164"/>
      <c r="AO15" s="287">
        <v>-72501</v>
      </c>
      <c r="AP15" s="287">
        <v>-21917</v>
      </c>
      <c r="AQ15" s="288">
        <v>-18870</v>
      </c>
      <c r="AR15" s="289">
        <v>16.100000000000001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190</v>
      </c>
      <c r="AL16" s="1163"/>
      <c r="AM16" s="1163"/>
      <c r="AN16" s="1164"/>
      <c r="AO16" s="287">
        <v>929336</v>
      </c>
      <c r="AP16" s="287">
        <v>280936</v>
      </c>
      <c r="AQ16" s="288">
        <v>269124</v>
      </c>
      <c r="AR16" s="289">
        <v>4.4000000000000004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540</v>
      </c>
      <c r="AL21" s="1166"/>
      <c r="AM21" s="1166"/>
      <c r="AN21" s="1167"/>
      <c r="AO21" s="300">
        <v>29.32</v>
      </c>
      <c r="AP21" s="301">
        <v>24.07</v>
      </c>
      <c r="AQ21" s="302">
        <v>5.25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541</v>
      </c>
      <c r="AL22" s="1166"/>
      <c r="AM22" s="1166"/>
      <c r="AN22" s="1167"/>
      <c r="AO22" s="305">
        <v>100.4</v>
      </c>
      <c r="AP22" s="306">
        <v>94.6</v>
      </c>
      <c r="AQ22" s="307">
        <v>5.8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542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545</v>
      </c>
      <c r="AL32" s="1150"/>
      <c r="AM32" s="1150"/>
      <c r="AN32" s="1151"/>
      <c r="AO32" s="315">
        <v>848297</v>
      </c>
      <c r="AP32" s="315">
        <v>256438</v>
      </c>
      <c r="AQ32" s="316">
        <v>141234</v>
      </c>
      <c r="AR32" s="317">
        <v>81.599999999999994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546</v>
      </c>
      <c r="AL33" s="1150"/>
      <c r="AM33" s="1150"/>
      <c r="AN33" s="1151"/>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547</v>
      </c>
      <c r="AL34" s="1150"/>
      <c r="AM34" s="1150"/>
      <c r="AN34" s="1151"/>
      <c r="AO34" s="315" t="s">
        <v>531</v>
      </c>
      <c r="AP34" s="315" t="s">
        <v>531</v>
      </c>
      <c r="AQ34" s="316" t="s">
        <v>531</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548</v>
      </c>
      <c r="AL35" s="1150"/>
      <c r="AM35" s="1150"/>
      <c r="AN35" s="1151"/>
      <c r="AO35" s="315">
        <v>161594</v>
      </c>
      <c r="AP35" s="315">
        <v>48849</v>
      </c>
      <c r="AQ35" s="316">
        <v>30523</v>
      </c>
      <c r="AR35" s="317">
        <v>60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549</v>
      </c>
      <c r="AL36" s="1150"/>
      <c r="AM36" s="1150"/>
      <c r="AN36" s="1151"/>
      <c r="AO36" s="315" t="s">
        <v>531</v>
      </c>
      <c r="AP36" s="315" t="s">
        <v>531</v>
      </c>
      <c r="AQ36" s="316">
        <v>4602</v>
      </c>
      <c r="AR36" s="317" t="s">
        <v>531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550</v>
      </c>
      <c r="AL37" s="1150"/>
      <c r="AM37" s="1150"/>
      <c r="AN37" s="1151"/>
      <c r="AO37" s="315">
        <v>30550</v>
      </c>
      <c r="AP37" s="315">
        <v>9235</v>
      </c>
      <c r="AQ37" s="316">
        <v>937</v>
      </c>
      <c r="AR37" s="317">
        <v>885.6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551</v>
      </c>
      <c r="AL38" s="1153"/>
      <c r="AM38" s="1153"/>
      <c r="AN38" s="1154"/>
      <c r="AO38" s="318">
        <v>115</v>
      </c>
      <c r="AP38" s="318">
        <v>35</v>
      </c>
      <c r="AQ38" s="319">
        <v>14</v>
      </c>
      <c r="AR38" s="307">
        <v>150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552</v>
      </c>
      <c r="AL39" s="1153"/>
      <c r="AM39" s="1153"/>
      <c r="AN39" s="1154"/>
      <c r="AO39" s="315">
        <v>-70425</v>
      </c>
      <c r="AP39" s="315">
        <v>-21289</v>
      </c>
      <c r="AQ39" s="316">
        <v>-6455</v>
      </c>
      <c r="AR39" s="317">
        <v>229.8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553</v>
      </c>
      <c r="AL40" s="1150"/>
      <c r="AM40" s="1150"/>
      <c r="AN40" s="1151"/>
      <c r="AO40" s="315">
        <v>-662490</v>
      </c>
      <c r="AP40" s="315">
        <v>-200269</v>
      </c>
      <c r="AQ40" s="316">
        <v>-126702</v>
      </c>
      <c r="AR40" s="317">
        <v>58.1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303</v>
      </c>
      <c r="AL41" s="1156"/>
      <c r="AM41" s="1156"/>
      <c r="AN41" s="1157"/>
      <c r="AO41" s="315">
        <v>307641</v>
      </c>
      <c r="AP41" s="315">
        <v>92999</v>
      </c>
      <c r="AQ41" s="316">
        <v>44155</v>
      </c>
      <c r="AR41" s="317">
        <v>110.6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523</v>
      </c>
      <c r="AN49" s="1144" t="s">
        <v>557</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1318221</v>
      </c>
      <c r="AN51" s="337">
        <v>355699</v>
      </c>
      <c r="AO51" s="338">
        <v>44.1</v>
      </c>
      <c r="AP51" s="339">
        <v>317319</v>
      </c>
      <c r="AQ51" s="340">
        <v>2.2999999999999998</v>
      </c>
      <c r="AR51" s="341">
        <v>41.8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501685</v>
      </c>
      <c r="AN52" s="345">
        <v>135371</v>
      </c>
      <c r="AO52" s="346">
        <v>-30.4</v>
      </c>
      <c r="AP52" s="347">
        <v>164214</v>
      </c>
      <c r="AQ52" s="348">
        <v>4.2</v>
      </c>
      <c r="AR52" s="349">
        <v>-34.6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1932802</v>
      </c>
      <c r="AN53" s="337">
        <v>537786</v>
      </c>
      <c r="AO53" s="338">
        <v>51.2</v>
      </c>
      <c r="AP53" s="339">
        <v>289738</v>
      </c>
      <c r="AQ53" s="340">
        <v>-8.6999999999999993</v>
      </c>
      <c r="AR53" s="341">
        <v>59.9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659399</v>
      </c>
      <c r="AN54" s="345">
        <v>183472</v>
      </c>
      <c r="AO54" s="346">
        <v>35.5</v>
      </c>
      <c r="AP54" s="347">
        <v>156238</v>
      </c>
      <c r="AQ54" s="348">
        <v>-4.9000000000000004</v>
      </c>
      <c r="AR54" s="349">
        <v>40.4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1804378</v>
      </c>
      <c r="AN55" s="337">
        <v>514068</v>
      </c>
      <c r="AO55" s="338">
        <v>-4.4000000000000004</v>
      </c>
      <c r="AP55" s="339">
        <v>316937</v>
      </c>
      <c r="AQ55" s="340">
        <v>9.4</v>
      </c>
      <c r="AR55" s="341">
        <v>-13.8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701308</v>
      </c>
      <c r="AN56" s="345">
        <v>199803</v>
      </c>
      <c r="AO56" s="346">
        <v>8.9</v>
      </c>
      <c r="AP56" s="347">
        <v>199150</v>
      </c>
      <c r="AQ56" s="348">
        <v>27.5</v>
      </c>
      <c r="AR56" s="349">
        <v>-18.600000000000001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900946</v>
      </c>
      <c r="AN57" s="337">
        <v>265140</v>
      </c>
      <c r="AO57" s="338">
        <v>-48.4</v>
      </c>
      <c r="AP57" s="339">
        <v>332350</v>
      </c>
      <c r="AQ57" s="340">
        <v>4.9000000000000004</v>
      </c>
      <c r="AR57" s="341">
        <v>-53.3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537688</v>
      </c>
      <c r="AN58" s="345">
        <v>158237</v>
      </c>
      <c r="AO58" s="346">
        <v>-20.8</v>
      </c>
      <c r="AP58" s="347">
        <v>200453</v>
      </c>
      <c r="AQ58" s="348">
        <v>0.7</v>
      </c>
      <c r="AR58" s="349">
        <v>-21.5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864133</v>
      </c>
      <c r="AN59" s="337">
        <v>261225</v>
      </c>
      <c r="AO59" s="338">
        <v>-1.5</v>
      </c>
      <c r="AP59" s="339">
        <v>362690</v>
      </c>
      <c r="AQ59" s="340">
        <v>9.1</v>
      </c>
      <c r="AR59" s="341">
        <v>-10.6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366016</v>
      </c>
      <c r="AN60" s="345">
        <v>110646</v>
      </c>
      <c r="AO60" s="346">
        <v>-30.1</v>
      </c>
      <c r="AP60" s="347">
        <v>172580</v>
      </c>
      <c r="AQ60" s="348">
        <v>-13.9</v>
      </c>
      <c r="AR60" s="349">
        <v>-16.2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1364096</v>
      </c>
      <c r="AN61" s="352">
        <v>386784</v>
      </c>
      <c r="AO61" s="353">
        <v>8.1999999999999993</v>
      </c>
      <c r="AP61" s="354">
        <v>323807</v>
      </c>
      <c r="AQ61" s="355">
        <v>3.4</v>
      </c>
      <c r="AR61" s="341">
        <v>4.8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553219</v>
      </c>
      <c r="AN62" s="345">
        <v>157506</v>
      </c>
      <c r="AO62" s="346">
        <v>-7.4</v>
      </c>
      <c r="AP62" s="347">
        <v>178527</v>
      </c>
      <c r="AQ62" s="348">
        <v>2.7</v>
      </c>
      <c r="AR62" s="349">
        <v>-10.1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5sQjR5Z2zjnRemzulQZfTy7gRZ+hm9NK+mAVlqVs6tLBPtOxIxY5+4gtNnOPBZT1gg/SkrreySLjkhf+6brTTQ==" saltValue="AmwvZ58a26ogCsupDpUm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KtbKEgIiFVzk9NCdzSdIfqOFUwhwyXk8s+7eQA6JxVKM8YZ5gS5TVSVS3wMHrqKppH3He4ftfycKsjlJobUhsQ==" saltValue="fr8ZN/6KLBxSmSnSIMQr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rgXNCHfBYPOt3bJRbC9frl2bp2Ix07QDIGV4P2IhoCFxPqRsWZNUvRzF4pigbeS5S6+wsxw9T47vv7jOQIdrmQ==" saltValue="ARNNuIw3RlXlibM9tftx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68" t="s">
        <v>3</v>
      </c>
      <c r="D47" s="1168"/>
      <c r="E47" s="1169"/>
      <c r="F47" s="11">
        <v>14.19</v>
      </c>
      <c r="G47" s="12">
        <v>14.54</v>
      </c>
      <c r="H47" s="12">
        <v>14.59</v>
      </c>
      <c r="I47" s="12">
        <v>13.2</v>
      </c>
      <c r="J47" s="13">
        <v>14.12</v>
      </c>
    </row>
    <row r="48" spans="2:10" ht="57.75" customHeight="1" x14ac:dyDescent="0.15">
      <c r="B48" s="14"/>
      <c r="C48" s="1170" t="s">
        <v>4</v>
      </c>
      <c r="D48" s="1170"/>
      <c r="E48" s="1171"/>
      <c r="F48" s="15">
        <v>8.9499999999999993</v>
      </c>
      <c r="G48" s="16">
        <v>3.74</v>
      </c>
      <c r="H48" s="16">
        <v>4.88</v>
      </c>
      <c r="I48" s="16">
        <v>6.26</v>
      </c>
      <c r="J48" s="17">
        <v>4.5999999999999996</v>
      </c>
    </row>
    <row r="49" spans="2:10" ht="57.75" customHeight="1" thickBot="1" x14ac:dyDescent="0.2">
      <c r="B49" s="18"/>
      <c r="C49" s="1172" t="s">
        <v>5</v>
      </c>
      <c r="D49" s="1172"/>
      <c r="E49" s="1173"/>
      <c r="F49" s="19">
        <v>0.56999999999999995</v>
      </c>
      <c r="G49" s="20" t="s">
        <v>578</v>
      </c>
      <c r="H49" s="20">
        <v>1.18</v>
      </c>
      <c r="I49" s="20">
        <v>0.68</v>
      </c>
      <c r="J49" s="21">
        <v>0.74</v>
      </c>
    </row>
    <row r="50" spans="2:10" x14ac:dyDescent="0.15"/>
  </sheetData>
  <sheetProtection algorithmName="SHA-512" hashValue="LaA/tIYVfNP0/o7oJGvPj6joyfxAX7KG6Vt5EdVm+K8eC4Lrpbyd14jbEBI46aEMhEAUfnY4OtJfBiAykC0tZQ==" saltValue="ZagcT3RuX4uceoo2Bx1P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0" t="s">
        <v>579</v>
      </c>
      <c r="D34" s="1180"/>
      <c r="E34" s="1181"/>
      <c r="F34" s="32">
        <v>5.34</v>
      </c>
      <c r="G34" s="33">
        <v>6.44</v>
      </c>
      <c r="H34" s="33">
        <v>7.83</v>
      </c>
      <c r="I34" s="33">
        <v>8.86</v>
      </c>
      <c r="J34" s="34">
        <v>8.59</v>
      </c>
      <c r="K34" s="22"/>
      <c r="L34" s="22"/>
      <c r="M34" s="22"/>
      <c r="N34" s="22"/>
      <c r="O34" s="22"/>
      <c r="P34" s="22"/>
    </row>
    <row r="35" spans="1:16" ht="39" customHeight="1" x14ac:dyDescent="0.15">
      <c r="A35" s="22"/>
      <c r="B35" s="35"/>
      <c r="C35" s="1174" t="s">
        <v>580</v>
      </c>
      <c r="D35" s="1175"/>
      <c r="E35" s="1176"/>
      <c r="F35" s="36">
        <v>8.94</v>
      </c>
      <c r="G35" s="37">
        <v>3.74</v>
      </c>
      <c r="H35" s="37">
        <v>4.88</v>
      </c>
      <c r="I35" s="37">
        <v>6.26</v>
      </c>
      <c r="J35" s="38">
        <v>4.5999999999999996</v>
      </c>
      <c r="K35" s="22"/>
      <c r="L35" s="22"/>
      <c r="M35" s="22"/>
      <c r="N35" s="22"/>
      <c r="O35" s="22"/>
      <c r="P35" s="22"/>
    </row>
    <row r="36" spans="1:16" ht="39" customHeight="1" x14ac:dyDescent="0.15">
      <c r="A36" s="22"/>
      <c r="B36" s="35"/>
      <c r="C36" s="1174" t="s">
        <v>581</v>
      </c>
      <c r="D36" s="1175"/>
      <c r="E36" s="1176"/>
      <c r="F36" s="36">
        <v>2.2000000000000002</v>
      </c>
      <c r="G36" s="37">
        <v>2.11</v>
      </c>
      <c r="H36" s="37">
        <v>1.55</v>
      </c>
      <c r="I36" s="37">
        <v>1.58</v>
      </c>
      <c r="J36" s="38">
        <v>2.3199999999999998</v>
      </c>
      <c r="K36" s="22"/>
      <c r="L36" s="22"/>
      <c r="M36" s="22"/>
      <c r="N36" s="22"/>
      <c r="O36" s="22"/>
      <c r="P36" s="22"/>
    </row>
    <row r="37" spans="1:16" ht="39" customHeight="1" x14ac:dyDescent="0.15">
      <c r="A37" s="22"/>
      <c r="B37" s="35"/>
      <c r="C37" s="1174" t="s">
        <v>582</v>
      </c>
      <c r="D37" s="1175"/>
      <c r="E37" s="1176"/>
      <c r="F37" s="36">
        <v>0.91</v>
      </c>
      <c r="G37" s="37">
        <v>1.23</v>
      </c>
      <c r="H37" s="37">
        <v>1.06</v>
      </c>
      <c r="I37" s="37">
        <v>0.89</v>
      </c>
      <c r="J37" s="38">
        <v>0.91</v>
      </c>
      <c r="K37" s="22"/>
      <c r="L37" s="22"/>
      <c r="M37" s="22"/>
      <c r="N37" s="22"/>
      <c r="O37" s="22"/>
      <c r="P37" s="22"/>
    </row>
    <row r="38" spans="1:16" ht="39" customHeight="1" x14ac:dyDescent="0.15">
      <c r="A38" s="22"/>
      <c r="B38" s="35"/>
      <c r="C38" s="1174" t="s">
        <v>583</v>
      </c>
      <c r="D38" s="1175"/>
      <c r="E38" s="1176"/>
      <c r="F38" s="36">
        <v>0.21</v>
      </c>
      <c r="G38" s="37">
        <v>0.39</v>
      </c>
      <c r="H38" s="37">
        <v>0.52</v>
      </c>
      <c r="I38" s="37">
        <v>0.51</v>
      </c>
      <c r="J38" s="38">
        <v>0.49</v>
      </c>
      <c r="K38" s="22"/>
      <c r="L38" s="22"/>
      <c r="M38" s="22"/>
      <c r="N38" s="22"/>
      <c r="O38" s="22"/>
      <c r="P38" s="22"/>
    </row>
    <row r="39" spans="1:16" ht="39" customHeight="1" x14ac:dyDescent="0.15">
      <c r="A39" s="22"/>
      <c r="B39" s="35"/>
      <c r="C39" s="1174" t="s">
        <v>584</v>
      </c>
      <c r="D39" s="1175"/>
      <c r="E39" s="1176"/>
      <c r="F39" s="36">
        <v>0.43</v>
      </c>
      <c r="G39" s="37">
        <v>0.34</v>
      </c>
      <c r="H39" s="37">
        <v>0.24</v>
      </c>
      <c r="I39" s="37">
        <v>0.37</v>
      </c>
      <c r="J39" s="38">
        <v>0.35</v>
      </c>
      <c r="K39" s="22"/>
      <c r="L39" s="22"/>
      <c r="M39" s="22"/>
      <c r="N39" s="22"/>
      <c r="O39" s="22"/>
      <c r="P39" s="22"/>
    </row>
    <row r="40" spans="1:16" ht="39" customHeight="1" x14ac:dyDescent="0.15">
      <c r="A40" s="22"/>
      <c r="B40" s="35"/>
      <c r="C40" s="1174" t="s">
        <v>585</v>
      </c>
      <c r="D40" s="1175"/>
      <c r="E40" s="1176"/>
      <c r="F40" s="36">
        <v>1.93</v>
      </c>
      <c r="G40" s="37">
        <v>0.32</v>
      </c>
      <c r="H40" s="37">
        <v>0.27</v>
      </c>
      <c r="I40" s="37">
        <v>0.28999999999999998</v>
      </c>
      <c r="J40" s="38">
        <v>0.28999999999999998</v>
      </c>
      <c r="K40" s="22"/>
      <c r="L40" s="22"/>
      <c r="M40" s="22"/>
      <c r="N40" s="22"/>
      <c r="O40" s="22"/>
      <c r="P40" s="22"/>
    </row>
    <row r="41" spans="1:16" ht="39" customHeight="1" x14ac:dyDescent="0.15">
      <c r="A41" s="22"/>
      <c r="B41" s="35"/>
      <c r="C41" s="1174" t="s">
        <v>586</v>
      </c>
      <c r="D41" s="1175"/>
      <c r="E41" s="1176"/>
      <c r="F41" s="36">
        <v>0.23</v>
      </c>
      <c r="G41" s="37">
        <v>0</v>
      </c>
      <c r="H41" s="37">
        <v>0</v>
      </c>
      <c r="I41" s="37">
        <v>0</v>
      </c>
      <c r="J41" s="38">
        <v>0.01</v>
      </c>
      <c r="K41" s="22"/>
      <c r="L41" s="22"/>
      <c r="M41" s="22"/>
      <c r="N41" s="22"/>
      <c r="O41" s="22"/>
      <c r="P41" s="22"/>
    </row>
    <row r="42" spans="1:16" ht="39" customHeight="1" x14ac:dyDescent="0.15">
      <c r="A42" s="22"/>
      <c r="B42" s="39"/>
      <c r="C42" s="1174" t="s">
        <v>587</v>
      </c>
      <c r="D42" s="1175"/>
      <c r="E42" s="1176"/>
      <c r="F42" s="36" t="s">
        <v>531</v>
      </c>
      <c r="G42" s="37" t="s">
        <v>531</v>
      </c>
      <c r="H42" s="37" t="s">
        <v>531</v>
      </c>
      <c r="I42" s="37" t="s">
        <v>531</v>
      </c>
      <c r="J42" s="38" t="s">
        <v>531</v>
      </c>
      <c r="K42" s="22"/>
      <c r="L42" s="22"/>
      <c r="M42" s="22"/>
      <c r="N42" s="22"/>
      <c r="O42" s="22"/>
      <c r="P42" s="22"/>
    </row>
    <row r="43" spans="1:16" ht="39" customHeight="1" thickBot="1" x14ac:dyDescent="0.2">
      <c r="A43" s="22"/>
      <c r="B43" s="40"/>
      <c r="C43" s="1177" t="s">
        <v>588</v>
      </c>
      <c r="D43" s="1178"/>
      <c r="E43" s="1179"/>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vpYdFYS49xCGmC9Rrb9+m5scNruc4CtNERzqJXYqPT4HC8a3hQ12cpFxemRYrnZ0XNY+aI4cmfB8V6ovLN7iA==" saltValue="uiZPABQqNAjBas7XYNnG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896</v>
      </c>
      <c r="L45" s="60">
        <v>878</v>
      </c>
      <c r="M45" s="60">
        <v>845</v>
      </c>
      <c r="N45" s="60">
        <v>844</v>
      </c>
      <c r="O45" s="61">
        <v>848</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531</v>
      </c>
      <c r="L46" s="64" t="s">
        <v>531</v>
      </c>
      <c r="M46" s="64" t="s">
        <v>531</v>
      </c>
      <c r="N46" s="64" t="s">
        <v>531</v>
      </c>
      <c r="O46" s="65" t="s">
        <v>531</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531</v>
      </c>
      <c r="L47" s="64" t="s">
        <v>531</v>
      </c>
      <c r="M47" s="64" t="s">
        <v>531</v>
      </c>
      <c r="N47" s="64" t="s">
        <v>531</v>
      </c>
      <c r="O47" s="65" t="s">
        <v>531</v>
      </c>
      <c r="P47" s="48"/>
      <c r="Q47" s="48"/>
      <c r="R47" s="48"/>
      <c r="S47" s="48"/>
      <c r="T47" s="48"/>
      <c r="U47" s="48"/>
    </row>
    <row r="48" spans="1:21" ht="30.75" customHeight="1" x14ac:dyDescent="0.15">
      <c r="A48" s="48"/>
      <c r="B48" s="1202"/>
      <c r="C48" s="1203"/>
      <c r="D48" s="62"/>
      <c r="E48" s="1184" t="s">
        <v>15</v>
      </c>
      <c r="F48" s="1184"/>
      <c r="G48" s="1184"/>
      <c r="H48" s="1184"/>
      <c r="I48" s="1184"/>
      <c r="J48" s="1185"/>
      <c r="K48" s="63">
        <v>131</v>
      </c>
      <c r="L48" s="64">
        <v>138</v>
      </c>
      <c r="M48" s="64">
        <v>140</v>
      </c>
      <c r="N48" s="64">
        <v>145</v>
      </c>
      <c r="O48" s="65">
        <v>162</v>
      </c>
      <c r="P48" s="48"/>
      <c r="Q48" s="48"/>
      <c r="R48" s="48"/>
      <c r="S48" s="48"/>
      <c r="T48" s="48"/>
      <c r="U48" s="48"/>
    </row>
    <row r="49" spans="1:21" ht="30.75" customHeight="1" x14ac:dyDescent="0.15">
      <c r="A49" s="48"/>
      <c r="B49" s="1202"/>
      <c r="C49" s="1203"/>
      <c r="D49" s="62"/>
      <c r="E49" s="1184" t="s">
        <v>16</v>
      </c>
      <c r="F49" s="1184"/>
      <c r="G49" s="1184"/>
      <c r="H49" s="1184"/>
      <c r="I49" s="1184"/>
      <c r="J49" s="1185"/>
      <c r="K49" s="63" t="s">
        <v>531</v>
      </c>
      <c r="L49" s="64" t="s">
        <v>531</v>
      </c>
      <c r="M49" s="64" t="s">
        <v>531</v>
      </c>
      <c r="N49" s="64" t="s">
        <v>531</v>
      </c>
      <c r="O49" s="65" t="s">
        <v>531</v>
      </c>
      <c r="P49" s="48"/>
      <c r="Q49" s="48"/>
      <c r="R49" s="48"/>
      <c r="S49" s="48"/>
      <c r="T49" s="48"/>
      <c r="U49" s="48"/>
    </row>
    <row r="50" spans="1:21" ht="30.75" customHeight="1" x14ac:dyDescent="0.15">
      <c r="A50" s="48"/>
      <c r="B50" s="1202"/>
      <c r="C50" s="1203"/>
      <c r="D50" s="62"/>
      <c r="E50" s="1184" t="s">
        <v>17</v>
      </c>
      <c r="F50" s="1184"/>
      <c r="G50" s="1184"/>
      <c r="H50" s="1184"/>
      <c r="I50" s="1184"/>
      <c r="J50" s="1185"/>
      <c r="K50" s="63">
        <v>59</v>
      </c>
      <c r="L50" s="64">
        <v>60</v>
      </c>
      <c r="M50" s="64">
        <v>56</v>
      </c>
      <c r="N50" s="64">
        <v>41</v>
      </c>
      <c r="O50" s="65">
        <v>31</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1</v>
      </c>
      <c r="M51" s="64">
        <v>1</v>
      </c>
      <c r="N51" s="64">
        <v>0</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734</v>
      </c>
      <c r="L52" s="64">
        <v>712</v>
      </c>
      <c r="M52" s="64">
        <v>700</v>
      </c>
      <c r="N52" s="64">
        <v>739</v>
      </c>
      <c r="O52" s="65">
        <v>732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352</v>
      </c>
      <c r="L53" s="69">
        <v>365</v>
      </c>
      <c r="M53" s="69">
        <v>342</v>
      </c>
      <c r="N53" s="69">
        <v>291</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cOrcgsoGXB4Fl2/z6+8ae1Nnvt3a3YQFOQB0DKmsX/zGH+WHRTeRAJzhn52z/KUUEx4AIufJs/NVKdgIowdw==" saltValue="dZaLkfRjyQFvw4ae3EHP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20" t="s">
        <v>30</v>
      </c>
      <c r="C41" s="1221"/>
      <c r="D41" s="102"/>
      <c r="E41" s="1222" t="s">
        <v>31</v>
      </c>
      <c r="F41" s="1222"/>
      <c r="G41" s="1222"/>
      <c r="H41" s="1223"/>
      <c r="I41" s="358">
        <v>7756</v>
      </c>
      <c r="J41" s="359">
        <v>7910</v>
      </c>
      <c r="K41" s="359">
        <v>7913</v>
      </c>
      <c r="L41" s="359">
        <v>7798</v>
      </c>
      <c r="M41" s="360">
        <v>7473</v>
      </c>
    </row>
    <row r="42" spans="2:13" ht="27.75" customHeight="1" x14ac:dyDescent="0.15">
      <c r="B42" s="1210"/>
      <c r="C42" s="1211"/>
      <c r="D42" s="103"/>
      <c r="E42" s="1214" t="s">
        <v>32</v>
      </c>
      <c r="F42" s="1214"/>
      <c r="G42" s="1214"/>
      <c r="H42" s="1215"/>
      <c r="I42" s="361">
        <v>222</v>
      </c>
      <c r="J42" s="362">
        <v>177</v>
      </c>
      <c r="K42" s="362">
        <v>182</v>
      </c>
      <c r="L42" s="362">
        <v>161</v>
      </c>
      <c r="M42" s="363">
        <v>149</v>
      </c>
    </row>
    <row r="43" spans="2:13" ht="27.75" customHeight="1" x14ac:dyDescent="0.15">
      <c r="B43" s="1210"/>
      <c r="C43" s="1211"/>
      <c r="D43" s="103"/>
      <c r="E43" s="1214" t="s">
        <v>33</v>
      </c>
      <c r="F43" s="1214"/>
      <c r="G43" s="1214"/>
      <c r="H43" s="1215"/>
      <c r="I43" s="361">
        <v>1805</v>
      </c>
      <c r="J43" s="362">
        <v>1829</v>
      </c>
      <c r="K43" s="362">
        <v>1796</v>
      </c>
      <c r="L43" s="362">
        <v>1707</v>
      </c>
      <c r="M43" s="363">
        <v>1761</v>
      </c>
    </row>
    <row r="44" spans="2:13" ht="27.75" customHeight="1" x14ac:dyDescent="0.15">
      <c r="B44" s="1210"/>
      <c r="C44" s="1211"/>
      <c r="D44" s="103"/>
      <c r="E44" s="1214" t="s">
        <v>34</v>
      </c>
      <c r="F44" s="1214"/>
      <c r="G44" s="1214"/>
      <c r="H44" s="1215"/>
      <c r="I44" s="361" t="s">
        <v>531</v>
      </c>
      <c r="J44" s="362" t="s">
        <v>531</v>
      </c>
      <c r="K44" s="362">
        <v>17</v>
      </c>
      <c r="L44" s="362">
        <v>106</v>
      </c>
      <c r="M44" s="363">
        <v>163</v>
      </c>
    </row>
    <row r="45" spans="2:13" ht="27.75" customHeight="1" x14ac:dyDescent="0.15">
      <c r="B45" s="1210"/>
      <c r="C45" s="1211"/>
      <c r="D45" s="103"/>
      <c r="E45" s="1214" t="s">
        <v>35</v>
      </c>
      <c r="F45" s="1214"/>
      <c r="G45" s="1214"/>
      <c r="H45" s="1215"/>
      <c r="I45" s="361">
        <v>891</v>
      </c>
      <c r="J45" s="362">
        <v>963</v>
      </c>
      <c r="K45" s="362">
        <v>934</v>
      </c>
      <c r="L45" s="362">
        <v>895</v>
      </c>
      <c r="M45" s="363">
        <v>818</v>
      </c>
    </row>
    <row r="46" spans="2:13" ht="27.75" customHeight="1" x14ac:dyDescent="0.15">
      <c r="B46" s="1210"/>
      <c r="C46" s="1211"/>
      <c r="D46" s="104"/>
      <c r="E46" s="1214" t="s">
        <v>36</v>
      </c>
      <c r="F46" s="1214"/>
      <c r="G46" s="1214"/>
      <c r="H46" s="1215"/>
      <c r="I46" s="361" t="s">
        <v>531</v>
      </c>
      <c r="J46" s="362" t="s">
        <v>531</v>
      </c>
      <c r="K46" s="362" t="s">
        <v>531</v>
      </c>
      <c r="L46" s="362" t="s">
        <v>531</v>
      </c>
      <c r="M46" s="363" t="s">
        <v>531</v>
      </c>
    </row>
    <row r="47" spans="2:13" ht="27.75" customHeight="1" x14ac:dyDescent="0.15">
      <c r="B47" s="1210"/>
      <c r="C47" s="1211"/>
      <c r="D47" s="105"/>
      <c r="E47" s="1224" t="s">
        <v>37</v>
      </c>
      <c r="F47" s="1225"/>
      <c r="G47" s="1225"/>
      <c r="H47" s="1226"/>
      <c r="I47" s="361" t="s">
        <v>531</v>
      </c>
      <c r="J47" s="362" t="s">
        <v>531</v>
      </c>
      <c r="K47" s="362" t="s">
        <v>531</v>
      </c>
      <c r="L47" s="362" t="s">
        <v>531</v>
      </c>
      <c r="M47" s="363" t="s">
        <v>531</v>
      </c>
    </row>
    <row r="48" spans="2:13" ht="27.75" customHeight="1" x14ac:dyDescent="0.15">
      <c r="B48" s="1210"/>
      <c r="C48" s="1211"/>
      <c r="D48" s="103"/>
      <c r="E48" s="1214" t="s">
        <v>38</v>
      </c>
      <c r="F48" s="1214"/>
      <c r="G48" s="1214"/>
      <c r="H48" s="1215"/>
      <c r="I48" s="361" t="s">
        <v>531</v>
      </c>
      <c r="J48" s="362" t="s">
        <v>531</v>
      </c>
      <c r="K48" s="362" t="s">
        <v>531</v>
      </c>
      <c r="L48" s="362" t="s">
        <v>531</v>
      </c>
      <c r="M48" s="363" t="s">
        <v>531</v>
      </c>
    </row>
    <row r="49" spans="2:13" ht="27.75" customHeight="1" x14ac:dyDescent="0.15">
      <c r="B49" s="1212"/>
      <c r="C49" s="1213"/>
      <c r="D49" s="103"/>
      <c r="E49" s="1214" t="s">
        <v>39</v>
      </c>
      <c r="F49" s="1214"/>
      <c r="G49" s="1214"/>
      <c r="H49" s="1215"/>
      <c r="I49" s="361" t="s">
        <v>531</v>
      </c>
      <c r="J49" s="362" t="s">
        <v>531</v>
      </c>
      <c r="K49" s="362" t="s">
        <v>531</v>
      </c>
      <c r="L49" s="362" t="s">
        <v>531</v>
      </c>
      <c r="M49" s="363" t="s">
        <v>531</v>
      </c>
    </row>
    <row r="50" spans="2:13" ht="27.75" customHeight="1" x14ac:dyDescent="0.15">
      <c r="B50" s="1208" t="s">
        <v>40</v>
      </c>
      <c r="C50" s="1209"/>
      <c r="D50" s="106"/>
      <c r="E50" s="1214" t="s">
        <v>41</v>
      </c>
      <c r="F50" s="1214"/>
      <c r="G50" s="1214"/>
      <c r="H50" s="1215"/>
      <c r="I50" s="361">
        <v>1543</v>
      </c>
      <c r="J50" s="362">
        <v>1444</v>
      </c>
      <c r="K50" s="362">
        <v>1113</v>
      </c>
      <c r="L50" s="362">
        <v>1019</v>
      </c>
      <c r="M50" s="363">
        <v>1399</v>
      </c>
    </row>
    <row r="51" spans="2:13" ht="27.75" customHeight="1" x14ac:dyDescent="0.15">
      <c r="B51" s="1210"/>
      <c r="C51" s="1211"/>
      <c r="D51" s="103"/>
      <c r="E51" s="1214" t="s">
        <v>42</v>
      </c>
      <c r="F51" s="1214"/>
      <c r="G51" s="1214"/>
      <c r="H51" s="1215"/>
      <c r="I51" s="361">
        <v>470</v>
      </c>
      <c r="J51" s="362">
        <v>376</v>
      </c>
      <c r="K51" s="362">
        <v>288</v>
      </c>
      <c r="L51" s="362">
        <v>344</v>
      </c>
      <c r="M51" s="363">
        <v>319</v>
      </c>
    </row>
    <row r="52" spans="2:13" ht="27.75" customHeight="1" x14ac:dyDescent="0.15">
      <c r="B52" s="1212"/>
      <c r="C52" s="1213"/>
      <c r="D52" s="103"/>
      <c r="E52" s="1214" t="s">
        <v>43</v>
      </c>
      <c r="F52" s="1214"/>
      <c r="G52" s="1214"/>
      <c r="H52" s="1215"/>
      <c r="I52" s="361">
        <v>6857</v>
      </c>
      <c r="J52" s="362">
        <v>6838</v>
      </c>
      <c r="K52" s="362">
        <v>6837</v>
      </c>
      <c r="L52" s="362">
        <v>6681</v>
      </c>
      <c r="M52" s="363">
        <v>6380</v>
      </c>
    </row>
    <row r="53" spans="2:13" ht="27.75" customHeight="1" thickBot="1" x14ac:dyDescent="0.2">
      <c r="B53" s="1216" t="s">
        <v>44</v>
      </c>
      <c r="C53" s="1217"/>
      <c r="D53" s="107"/>
      <c r="E53" s="1218" t="s">
        <v>45</v>
      </c>
      <c r="F53" s="1218"/>
      <c r="G53" s="1218"/>
      <c r="H53" s="1219"/>
      <c r="I53" s="364">
        <v>1804</v>
      </c>
      <c r="J53" s="365">
        <v>2220</v>
      </c>
      <c r="K53" s="365">
        <v>2604</v>
      </c>
      <c r="L53" s="365">
        <v>2623</v>
      </c>
      <c r="M53" s="366">
        <v>2266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gEXVb47RsOG06P03cya1xBdP1W4rYopw1hahKB2seh0SzUzXfJ5LG+gQYLvslW8Rs6CWJ5Js6n7aJ3e3r/7OQ==" saltValue="O0r1/F3u52qNITiOil9d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5" t="s">
        <v>48</v>
      </c>
      <c r="D55" s="1235"/>
      <c r="E55" s="1236"/>
      <c r="F55" s="119">
        <v>479</v>
      </c>
      <c r="G55" s="119">
        <v>449</v>
      </c>
      <c r="H55" s="120">
        <v>520</v>
      </c>
    </row>
    <row r="56" spans="2:8" ht="52.5" customHeight="1" x14ac:dyDescent="0.15">
      <c r="B56" s="121"/>
      <c r="C56" s="1237" t="s">
        <v>49</v>
      </c>
      <c r="D56" s="1237"/>
      <c r="E56" s="1238"/>
      <c r="F56" s="122">
        <v>132</v>
      </c>
      <c r="G56" s="122">
        <v>102</v>
      </c>
      <c r="H56" s="123">
        <v>250</v>
      </c>
    </row>
    <row r="57" spans="2:8" ht="53.25" customHeight="1" x14ac:dyDescent="0.15">
      <c r="B57" s="121"/>
      <c r="C57" s="1239" t="s">
        <v>50</v>
      </c>
      <c r="D57" s="1239"/>
      <c r="E57" s="1240"/>
      <c r="F57" s="124">
        <v>343</v>
      </c>
      <c r="G57" s="124">
        <v>297</v>
      </c>
      <c r="H57" s="125">
        <v>448</v>
      </c>
    </row>
    <row r="58" spans="2:8" ht="45.75" customHeight="1" x14ac:dyDescent="0.15">
      <c r="B58" s="126"/>
      <c r="C58" s="1227" t="s">
        <v>600</v>
      </c>
      <c r="D58" s="1228"/>
      <c r="E58" s="1229"/>
      <c r="F58" s="127">
        <v>186</v>
      </c>
      <c r="G58" s="127">
        <v>139</v>
      </c>
      <c r="H58" s="128">
        <v>239</v>
      </c>
    </row>
    <row r="59" spans="2:8" ht="45.75" customHeight="1" x14ac:dyDescent="0.15">
      <c r="B59" s="126"/>
      <c r="C59" s="1227" t="s">
        <v>601</v>
      </c>
      <c r="D59" s="1228"/>
      <c r="E59" s="1229"/>
      <c r="F59" s="127">
        <v>69</v>
      </c>
      <c r="G59" s="127">
        <v>80</v>
      </c>
      <c r="H59" s="128">
        <v>83</v>
      </c>
    </row>
    <row r="60" spans="2:8" ht="45.75" customHeight="1" x14ac:dyDescent="0.15">
      <c r="B60" s="126"/>
      <c r="C60" s="1227" t="s">
        <v>602</v>
      </c>
      <c r="D60" s="1228"/>
      <c r="E60" s="1229"/>
      <c r="F60" s="127">
        <v>61</v>
      </c>
      <c r="G60" s="127">
        <v>52</v>
      </c>
      <c r="H60" s="128">
        <v>52</v>
      </c>
    </row>
    <row r="61" spans="2:8" ht="45.75" customHeight="1" x14ac:dyDescent="0.15">
      <c r="B61" s="126"/>
      <c r="C61" s="1227" t="s">
        <v>603</v>
      </c>
      <c r="D61" s="1228"/>
      <c r="E61" s="1229"/>
      <c r="F61" s="127" t="s">
        <v>595</v>
      </c>
      <c r="G61" s="127" t="s">
        <v>595</v>
      </c>
      <c r="H61" s="128">
        <v>50</v>
      </c>
    </row>
    <row r="62" spans="2:8" ht="45.75" customHeight="1" thickBot="1" x14ac:dyDescent="0.2">
      <c r="B62" s="129"/>
      <c r="C62" s="1230" t="s">
        <v>604</v>
      </c>
      <c r="D62" s="1231"/>
      <c r="E62" s="1232"/>
      <c r="F62" s="130">
        <v>4</v>
      </c>
      <c r="G62" s="130">
        <v>12</v>
      </c>
      <c r="H62" s="131">
        <v>15</v>
      </c>
    </row>
    <row r="63" spans="2:8" ht="52.5" customHeight="1" thickBot="1" x14ac:dyDescent="0.2">
      <c r="B63" s="132"/>
      <c r="C63" s="1233" t="s">
        <v>51</v>
      </c>
      <c r="D63" s="1233"/>
      <c r="E63" s="1234"/>
      <c r="F63" s="133">
        <v>955</v>
      </c>
      <c r="G63" s="133">
        <v>849</v>
      </c>
      <c r="H63" s="134">
        <v>1217</v>
      </c>
    </row>
    <row r="64" spans="2:8" x14ac:dyDescent="0.15"/>
  </sheetData>
  <sheetProtection algorithmName="SHA-512" hashValue="zFT9QN/c1lIwICDuK5BSBjVXAyva6gOpGEji8l5b7fd0g8QrIg/KSgp0ucvAoG9Chpoa4KXh2X/GsGYJb2RrZQ==" saltValue="Qn88FudSTJrObcD3TUc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Q58" zoomScaleNormal="100" zoomScaleSheetLayoutView="55" workbookViewId="0">
      <selection activeCell="AN70" sqref="AN70"/>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9"/>
      <c r="B1" s="1298"/>
      <c r="DD1" s="1241"/>
      <c r="DE1" s="1241"/>
    </row>
    <row r="2" spans="1:109" ht="25.5" customHeight="1" x14ac:dyDescent="0.15">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1"/>
      <c r="DE2" s="1241"/>
    </row>
    <row r="3" spans="1:109" ht="25.5" customHeight="1" x14ac:dyDescent="0.15">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1"/>
      <c r="DE3" s="1241"/>
    </row>
    <row r="4" spans="1:109" s="262" customFormat="1" ht="13.5" x14ac:dyDescent="0.15">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5" x14ac:dyDescent="0.15">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5" x14ac:dyDescent="0.15">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5" x14ac:dyDescent="0.15">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5" x14ac:dyDescent="0.15">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5" x14ac:dyDescent="0.15">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5" x14ac:dyDescent="0.15">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5" x14ac:dyDescent="0.15">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5" x14ac:dyDescent="0.15">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5" x14ac:dyDescent="0.15">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5" x14ac:dyDescent="0.15">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5" x14ac:dyDescent="0.15">
      <c r="A15" s="1241"/>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5" x14ac:dyDescent="0.15">
      <c r="A16" s="1241"/>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5" x14ac:dyDescent="0.15">
      <c r="A17" s="1241"/>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5" x14ac:dyDescent="0.15">
      <c r="A18" s="1241"/>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5" x14ac:dyDescent="0.15">
      <c r="DD19" s="1241"/>
      <c r="DE19" s="1241"/>
    </row>
    <row r="20" spans="1:109" ht="13.5" x14ac:dyDescent="0.15">
      <c r="DD20" s="1241"/>
      <c r="DE20" s="1241"/>
    </row>
    <row r="21" spans="1:109" ht="17.25" customHeight="1" x14ac:dyDescent="0.15">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4" t="s">
        <v>616</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5" x14ac:dyDescent="0.15">
      <c r="B42" s="1242"/>
      <c r="G42" s="1278"/>
      <c r="I42" s="1277"/>
      <c r="J42" s="1277"/>
      <c r="K42" s="1277"/>
      <c r="AM42" s="1278"/>
      <c r="AN42" s="1278" t="s">
        <v>612</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615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610</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573</v>
      </c>
      <c r="BQ50" s="1250"/>
      <c r="BR50" s="1250"/>
      <c r="BS50" s="1250"/>
      <c r="BT50" s="1250"/>
      <c r="BU50" s="1250"/>
      <c r="BV50" s="1250"/>
      <c r="BW50" s="1250"/>
      <c r="BX50" s="1250" t="s">
        <v>574</v>
      </c>
      <c r="BY50" s="1250"/>
      <c r="BZ50" s="1250"/>
      <c r="CA50" s="1250"/>
      <c r="CB50" s="1250"/>
      <c r="CC50" s="1250"/>
      <c r="CD50" s="1250"/>
      <c r="CE50" s="1250"/>
      <c r="CF50" s="1250" t="s">
        <v>575</v>
      </c>
      <c r="CG50" s="1250"/>
      <c r="CH50" s="1250"/>
      <c r="CI50" s="1250"/>
      <c r="CJ50" s="1250"/>
      <c r="CK50" s="1250"/>
      <c r="CL50" s="1250"/>
      <c r="CM50" s="1250"/>
      <c r="CN50" s="1250" t="s">
        <v>576</v>
      </c>
      <c r="CO50" s="1250"/>
      <c r="CP50" s="1250"/>
      <c r="CQ50" s="1250"/>
      <c r="CR50" s="1250"/>
      <c r="CS50" s="1250"/>
      <c r="CT50" s="1250"/>
      <c r="CU50" s="1250"/>
      <c r="CV50" s="1250" t="s">
        <v>577</v>
      </c>
      <c r="CW50" s="1250"/>
      <c r="CX50" s="1250"/>
      <c r="CY50" s="1250"/>
      <c r="CZ50" s="1250"/>
      <c r="DA50" s="1250"/>
      <c r="DB50" s="1250"/>
      <c r="DC50" s="1250"/>
    </row>
    <row r="51" spans="1:109" ht="13.5" customHeight="1" x14ac:dyDescent="0.15">
      <c r="B51" s="1242"/>
      <c r="G51" s="1257"/>
      <c r="H51" s="1257"/>
      <c r="I51" s="1291"/>
      <c r="J51" s="1291"/>
      <c r="K51" s="1256"/>
      <c r="L51" s="1256"/>
      <c r="M51" s="1256"/>
      <c r="N51" s="1256"/>
      <c r="AM51" s="1255"/>
      <c r="AN51" s="1249" t="s">
        <v>609</v>
      </c>
      <c r="AO51" s="1249"/>
      <c r="AP51" s="1249"/>
      <c r="AQ51" s="1249"/>
      <c r="AR51" s="1249"/>
      <c r="AS51" s="1249"/>
      <c r="AT51" s="1249"/>
      <c r="AU51" s="1249"/>
      <c r="AV51" s="1249"/>
      <c r="AW51" s="1249"/>
      <c r="AX51" s="1249"/>
      <c r="AY51" s="1249"/>
      <c r="AZ51" s="1249"/>
      <c r="BA51" s="1249"/>
      <c r="BB51" s="1249" t="s">
        <v>607</v>
      </c>
      <c r="BC51" s="1249"/>
      <c r="BD51" s="1249"/>
      <c r="BE51" s="1249"/>
      <c r="BF51" s="1249"/>
      <c r="BG51" s="1249"/>
      <c r="BH51" s="1249"/>
      <c r="BI51" s="1249"/>
      <c r="BJ51" s="1249"/>
      <c r="BK51" s="1249"/>
      <c r="BL51" s="1249"/>
      <c r="BM51" s="1249"/>
      <c r="BN51" s="1249"/>
      <c r="BO51" s="1249"/>
      <c r="BP51" s="1290"/>
      <c r="BQ51" s="1248"/>
      <c r="BR51" s="1248"/>
      <c r="BS51" s="1248"/>
      <c r="BT51" s="1248"/>
      <c r="BU51" s="1248"/>
      <c r="BV51" s="1248"/>
      <c r="BW51" s="1248"/>
      <c r="BX51" s="1248">
        <v>84.2</v>
      </c>
      <c r="BY51" s="1248"/>
      <c r="BZ51" s="1248"/>
      <c r="CA51" s="1248"/>
      <c r="CB51" s="1248"/>
      <c r="CC51" s="1248"/>
      <c r="CD51" s="1248"/>
      <c r="CE51" s="1248"/>
      <c r="CF51" s="1248">
        <v>98.6</v>
      </c>
      <c r="CG51" s="1248"/>
      <c r="CH51" s="1248"/>
      <c r="CI51" s="1248"/>
      <c r="CJ51" s="1248"/>
      <c r="CK51" s="1248"/>
      <c r="CL51" s="1248"/>
      <c r="CM51" s="1248"/>
      <c r="CN51" s="1248">
        <v>95.8</v>
      </c>
      <c r="CO51" s="1248"/>
      <c r="CP51" s="1248"/>
      <c r="CQ51" s="1248"/>
      <c r="CR51" s="1248"/>
      <c r="CS51" s="1248"/>
      <c r="CT51" s="1248"/>
      <c r="CU51" s="1248"/>
      <c r="CV51" s="1248">
        <v>75</v>
      </c>
      <c r="CW51" s="1248"/>
      <c r="CX51" s="1248"/>
      <c r="CY51" s="1248"/>
      <c r="CZ51" s="1248"/>
      <c r="DA51" s="1248"/>
      <c r="DB51" s="1248"/>
      <c r="DC51" s="1248"/>
    </row>
    <row r="52" spans="1:109" ht="13.5" x14ac:dyDescent="0.15">
      <c r="B52" s="1242"/>
      <c r="G52" s="1257"/>
      <c r="H52" s="1257"/>
      <c r="I52" s="1291"/>
      <c r="J52" s="1291"/>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614</v>
      </c>
      <c r="BC53" s="1249"/>
      <c r="BD53" s="1249"/>
      <c r="BE53" s="1249"/>
      <c r="BF53" s="1249"/>
      <c r="BG53" s="1249"/>
      <c r="BH53" s="1249"/>
      <c r="BI53" s="1249"/>
      <c r="BJ53" s="1249"/>
      <c r="BK53" s="1249"/>
      <c r="BL53" s="1249"/>
      <c r="BM53" s="1249"/>
      <c r="BN53" s="1249"/>
      <c r="BO53" s="1249"/>
      <c r="BP53" s="1290"/>
      <c r="BQ53" s="1248"/>
      <c r="BR53" s="1248"/>
      <c r="BS53" s="1248"/>
      <c r="BT53" s="1248"/>
      <c r="BU53" s="1248"/>
      <c r="BV53" s="1248"/>
      <c r="BW53" s="1248"/>
      <c r="BX53" s="1248">
        <v>68</v>
      </c>
      <c r="BY53" s="1248"/>
      <c r="BZ53" s="1248"/>
      <c r="CA53" s="1248"/>
      <c r="CB53" s="1248"/>
      <c r="CC53" s="1248"/>
      <c r="CD53" s="1248"/>
      <c r="CE53" s="1248"/>
      <c r="CF53" s="1248">
        <v>69.3</v>
      </c>
      <c r="CG53" s="1248"/>
      <c r="CH53" s="1248"/>
      <c r="CI53" s="1248"/>
      <c r="CJ53" s="1248"/>
      <c r="CK53" s="1248"/>
      <c r="CL53" s="1248"/>
      <c r="CM53" s="1248"/>
      <c r="CN53" s="1248">
        <v>69.7</v>
      </c>
      <c r="CO53" s="1248"/>
      <c r="CP53" s="1248"/>
      <c r="CQ53" s="1248"/>
      <c r="CR53" s="1248"/>
      <c r="CS53" s="1248"/>
      <c r="CT53" s="1248"/>
      <c r="CU53" s="1248"/>
      <c r="CV53" s="1248">
        <v>70.599999999999994</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608</v>
      </c>
      <c r="AO55" s="1250"/>
      <c r="AP55" s="1250"/>
      <c r="AQ55" s="1250"/>
      <c r="AR55" s="1250"/>
      <c r="AS55" s="1250"/>
      <c r="AT55" s="1250"/>
      <c r="AU55" s="1250"/>
      <c r="AV55" s="1250"/>
      <c r="AW55" s="1250"/>
      <c r="AX55" s="1250"/>
      <c r="AY55" s="1250"/>
      <c r="AZ55" s="1250"/>
      <c r="BA55" s="1250"/>
      <c r="BB55" s="1249" t="s">
        <v>607</v>
      </c>
      <c r="BC55" s="1249"/>
      <c r="BD55" s="1249"/>
      <c r="BE55" s="1249"/>
      <c r="BF55" s="1249"/>
      <c r="BG55" s="1249"/>
      <c r="BH55" s="1249"/>
      <c r="BI55" s="1249"/>
      <c r="BJ55" s="1249"/>
      <c r="BK55" s="1249"/>
      <c r="BL55" s="1249"/>
      <c r="BM55" s="1249"/>
      <c r="BN55" s="1249"/>
      <c r="BO55" s="1249"/>
      <c r="BP55" s="1290"/>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614</v>
      </c>
      <c r="BC57" s="1249"/>
      <c r="BD57" s="1249"/>
      <c r="BE57" s="1249"/>
      <c r="BF57" s="1249"/>
      <c r="BG57" s="1249"/>
      <c r="BH57" s="1249"/>
      <c r="BI57" s="1249"/>
      <c r="BJ57" s="1249"/>
      <c r="BK57" s="1249"/>
      <c r="BL57" s="1249"/>
      <c r="BM57" s="1249"/>
      <c r="BN57" s="1249"/>
      <c r="BO57" s="1249"/>
      <c r="BP57" s="1290"/>
      <c r="BQ57" s="1248"/>
      <c r="BR57" s="1248"/>
      <c r="BS57" s="1248"/>
      <c r="BT57" s="1248"/>
      <c r="BU57" s="1248"/>
      <c r="BV57" s="1248"/>
      <c r="BW57" s="1248"/>
      <c r="BX57" s="1248">
        <v>59.4</v>
      </c>
      <c r="BY57" s="1248"/>
      <c r="BZ57" s="1248"/>
      <c r="CA57" s="1248"/>
      <c r="CB57" s="1248"/>
      <c r="CC57" s="1248"/>
      <c r="CD57" s="1248"/>
      <c r="CE57" s="1248"/>
      <c r="CF57" s="1248">
        <v>60.4</v>
      </c>
      <c r="CG57" s="1248"/>
      <c r="CH57" s="1248"/>
      <c r="CI57" s="1248"/>
      <c r="CJ57" s="1248"/>
      <c r="CK57" s="1248"/>
      <c r="CL57" s="1248"/>
      <c r="CM57" s="1248"/>
      <c r="CN57" s="1248">
        <v>61.5</v>
      </c>
      <c r="CO57" s="1248"/>
      <c r="CP57" s="1248"/>
      <c r="CQ57" s="1248"/>
      <c r="CR57" s="1248"/>
      <c r="CS57" s="1248"/>
      <c r="CT57" s="1248"/>
      <c r="CU57" s="1248"/>
      <c r="CV57" s="1248">
        <v>61</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613</v>
      </c>
    </row>
    <row r="64" spans="1:109" ht="13.5" x14ac:dyDescent="0.15">
      <c r="B64" s="1242"/>
      <c r="G64" s="1278"/>
      <c r="I64" s="1280"/>
      <c r="J64" s="1280"/>
      <c r="K64" s="1280"/>
      <c r="L64" s="1280"/>
      <c r="M64" s="1280"/>
      <c r="N64" s="1279"/>
      <c r="AM64" s="1278"/>
      <c r="AN64" s="1278" t="s">
        <v>612</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611</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610</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573</v>
      </c>
      <c r="BQ72" s="1250"/>
      <c r="BR72" s="1250"/>
      <c r="BS72" s="1250"/>
      <c r="BT72" s="1250"/>
      <c r="BU72" s="1250"/>
      <c r="BV72" s="1250"/>
      <c r="BW72" s="1250"/>
      <c r="BX72" s="1250" t="s">
        <v>574</v>
      </c>
      <c r="BY72" s="1250"/>
      <c r="BZ72" s="1250"/>
      <c r="CA72" s="1250"/>
      <c r="CB72" s="1250"/>
      <c r="CC72" s="1250"/>
      <c r="CD72" s="1250"/>
      <c r="CE72" s="1250"/>
      <c r="CF72" s="1250" t="s">
        <v>575</v>
      </c>
      <c r="CG72" s="1250"/>
      <c r="CH72" s="1250"/>
      <c r="CI72" s="1250"/>
      <c r="CJ72" s="1250"/>
      <c r="CK72" s="1250"/>
      <c r="CL72" s="1250"/>
      <c r="CM72" s="1250"/>
      <c r="CN72" s="1250" t="s">
        <v>576</v>
      </c>
      <c r="CO72" s="1250"/>
      <c r="CP72" s="1250"/>
      <c r="CQ72" s="1250"/>
      <c r="CR72" s="1250"/>
      <c r="CS72" s="1250"/>
      <c r="CT72" s="1250"/>
      <c r="CU72" s="1250"/>
      <c r="CV72" s="1250" t="s">
        <v>577</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609</v>
      </c>
      <c r="AO73" s="1249"/>
      <c r="AP73" s="1249"/>
      <c r="AQ73" s="1249"/>
      <c r="AR73" s="1249"/>
      <c r="AS73" s="1249"/>
      <c r="AT73" s="1249"/>
      <c r="AU73" s="1249"/>
      <c r="AV73" s="1249"/>
      <c r="AW73" s="1249"/>
      <c r="AX73" s="1249"/>
      <c r="AY73" s="1249"/>
      <c r="AZ73" s="1249"/>
      <c r="BA73" s="1249"/>
      <c r="BB73" s="1249" t="s">
        <v>607</v>
      </c>
      <c r="BC73" s="1249"/>
      <c r="BD73" s="1249"/>
      <c r="BE73" s="1249"/>
      <c r="BF73" s="1249"/>
      <c r="BG73" s="1249"/>
      <c r="BH73" s="1249"/>
      <c r="BI73" s="1249"/>
      <c r="BJ73" s="1249"/>
      <c r="BK73" s="1249"/>
      <c r="BL73" s="1249"/>
      <c r="BM73" s="1249"/>
      <c r="BN73" s="1249"/>
      <c r="BO73" s="1249"/>
      <c r="BP73" s="1248">
        <v>67.400000000000006</v>
      </c>
      <c r="BQ73" s="1248"/>
      <c r="BR73" s="1248"/>
      <c r="BS73" s="1248"/>
      <c r="BT73" s="1248"/>
      <c r="BU73" s="1248"/>
      <c r="BV73" s="1248"/>
      <c r="BW73" s="1248"/>
      <c r="BX73" s="1248">
        <v>84.2</v>
      </c>
      <c r="BY73" s="1248"/>
      <c r="BZ73" s="1248"/>
      <c r="CA73" s="1248"/>
      <c r="CB73" s="1248"/>
      <c r="CC73" s="1248"/>
      <c r="CD73" s="1248"/>
      <c r="CE73" s="1248"/>
      <c r="CF73" s="1248">
        <v>98.6</v>
      </c>
      <c r="CG73" s="1248"/>
      <c r="CH73" s="1248"/>
      <c r="CI73" s="1248"/>
      <c r="CJ73" s="1248"/>
      <c r="CK73" s="1248"/>
      <c r="CL73" s="1248"/>
      <c r="CM73" s="1248"/>
      <c r="CN73" s="1248">
        <v>95.8</v>
      </c>
      <c r="CO73" s="1248"/>
      <c r="CP73" s="1248"/>
      <c r="CQ73" s="1248"/>
      <c r="CR73" s="1248"/>
      <c r="CS73" s="1248"/>
      <c r="CT73" s="1248"/>
      <c r="CU73" s="1248"/>
      <c r="CV73" s="1248">
        <v>75</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606</v>
      </c>
      <c r="BC75" s="1249"/>
      <c r="BD75" s="1249"/>
      <c r="BE75" s="1249"/>
      <c r="BF75" s="1249"/>
      <c r="BG75" s="1249"/>
      <c r="BH75" s="1249"/>
      <c r="BI75" s="1249"/>
      <c r="BJ75" s="1249"/>
      <c r="BK75" s="1249"/>
      <c r="BL75" s="1249"/>
      <c r="BM75" s="1249"/>
      <c r="BN75" s="1249"/>
      <c r="BO75" s="1249"/>
      <c r="BP75" s="1248">
        <v>11.1</v>
      </c>
      <c r="BQ75" s="1248"/>
      <c r="BR75" s="1248"/>
      <c r="BS75" s="1248"/>
      <c r="BT75" s="1248"/>
      <c r="BU75" s="1248"/>
      <c r="BV75" s="1248"/>
      <c r="BW75" s="1248"/>
      <c r="BX75" s="1248">
        <v>12.4</v>
      </c>
      <c r="BY75" s="1248"/>
      <c r="BZ75" s="1248"/>
      <c r="CA75" s="1248"/>
      <c r="CB75" s="1248"/>
      <c r="CC75" s="1248"/>
      <c r="CD75" s="1248"/>
      <c r="CE75" s="1248"/>
      <c r="CF75" s="1248">
        <v>13.3</v>
      </c>
      <c r="CG75" s="1248"/>
      <c r="CH75" s="1248"/>
      <c r="CI75" s="1248"/>
      <c r="CJ75" s="1248"/>
      <c r="CK75" s="1248"/>
      <c r="CL75" s="1248"/>
      <c r="CM75" s="1248"/>
      <c r="CN75" s="1248">
        <v>12.4</v>
      </c>
      <c r="CO75" s="1248"/>
      <c r="CP75" s="1248"/>
      <c r="CQ75" s="1248"/>
      <c r="CR75" s="1248"/>
      <c r="CS75" s="1248"/>
      <c r="CT75" s="1248"/>
      <c r="CU75" s="1248"/>
      <c r="CV75" s="1248">
        <v>11.2</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608</v>
      </c>
      <c r="AO77" s="1250"/>
      <c r="AP77" s="1250"/>
      <c r="AQ77" s="1250"/>
      <c r="AR77" s="1250"/>
      <c r="AS77" s="1250"/>
      <c r="AT77" s="1250"/>
      <c r="AU77" s="1250"/>
      <c r="AV77" s="1250"/>
      <c r="AW77" s="1250"/>
      <c r="AX77" s="1250"/>
      <c r="AY77" s="1250"/>
      <c r="AZ77" s="1250"/>
      <c r="BA77" s="1250"/>
      <c r="BB77" s="1249" t="s">
        <v>607</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606</v>
      </c>
      <c r="BC79" s="1249"/>
      <c r="BD79" s="1249"/>
      <c r="BE79" s="1249"/>
      <c r="BF79" s="1249"/>
      <c r="BG79" s="1249"/>
      <c r="BH79" s="1249"/>
      <c r="BI79" s="1249"/>
      <c r="BJ79" s="1249"/>
      <c r="BK79" s="1249"/>
      <c r="BL79" s="1249"/>
      <c r="BM79" s="1249"/>
      <c r="BN79" s="1249"/>
      <c r="BO79" s="1249"/>
      <c r="BP79" s="1248">
        <v>7.1</v>
      </c>
      <c r="BQ79" s="1248"/>
      <c r="BR79" s="1248"/>
      <c r="BS79" s="1248"/>
      <c r="BT79" s="1248"/>
      <c r="BU79" s="1248"/>
      <c r="BV79" s="1248"/>
      <c r="BW79" s="1248"/>
      <c r="BX79" s="1248">
        <v>7.4</v>
      </c>
      <c r="BY79" s="1248"/>
      <c r="BZ79" s="1248"/>
      <c r="CA79" s="1248"/>
      <c r="CB79" s="1248"/>
      <c r="CC79" s="1248"/>
      <c r="CD79" s="1248"/>
      <c r="CE79" s="1248"/>
      <c r="CF79" s="1248">
        <v>7.4</v>
      </c>
      <c r="CG79" s="1248"/>
      <c r="CH79" s="1248"/>
      <c r="CI79" s="1248"/>
      <c r="CJ79" s="1248"/>
      <c r="CK79" s="1248"/>
      <c r="CL79" s="1248"/>
      <c r="CM79" s="1248"/>
      <c r="CN79" s="1248">
        <v>8</v>
      </c>
      <c r="CO79" s="1248"/>
      <c r="CP79" s="1248"/>
      <c r="CQ79" s="1248"/>
      <c r="CR79" s="1248"/>
      <c r="CS79" s="1248"/>
      <c r="CT79" s="1248"/>
      <c r="CU79" s="1248"/>
      <c r="CV79" s="1248">
        <v>6.6</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W6VymwOUajr12GtBxCQxh8gzA4yAcVgHx7juCCFx14INdfd6lOx0wa4FI7G/bbaMlvrJ7I1j1Ez0evXZ8Znp/g==" saltValue="gXqFvSiv5h72P7nblEUzH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520</v>
      </c>
    </row>
  </sheetData>
  <sheetProtection algorithmName="SHA-512" hashValue="d63+/MffTIx8c1WUpb/h0js1n1TlIfxnFnLqQ231Khs5wpYao0ISYxv0clpbQ2yNEgjUSB9T10pwaycwD0mp9w==" saltValue="oRSo+gZ8vLzShXADnMTg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520</v>
      </c>
    </row>
  </sheetData>
  <sheetProtection algorithmName="SHA-512" hashValue="JZtPbtx9AEnaD+UISjvAnFS6q6gLYWOOFMa4w60CDzvX/CoPL7y491eYNIVaeHtLEb51a6zUXYHu7PrXSjxYUA==" saltValue="C6Mvy0suEDRIDNe11Swy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355699</v>
      </c>
      <c r="E3" s="153"/>
      <c r="F3" s="154">
        <v>317319</v>
      </c>
      <c r="G3" s="155"/>
      <c r="H3" s="156"/>
    </row>
    <row r="4" spans="1:8" x14ac:dyDescent="0.15">
      <c r="A4" s="157"/>
      <c r="B4" s="158"/>
      <c r="C4" s="159"/>
      <c r="D4" s="160">
        <v>135371</v>
      </c>
      <c r="E4" s="161"/>
      <c r="F4" s="162">
        <v>164214</v>
      </c>
      <c r="G4" s="163"/>
      <c r="H4" s="164"/>
    </row>
    <row r="5" spans="1:8" x14ac:dyDescent="0.15">
      <c r="A5" s="145" t="s">
        <v>565</v>
      </c>
      <c r="B5" s="150"/>
      <c r="C5" s="151"/>
      <c r="D5" s="152">
        <v>537786</v>
      </c>
      <c r="E5" s="153"/>
      <c r="F5" s="154">
        <v>289738</v>
      </c>
      <c r="G5" s="155"/>
      <c r="H5" s="156"/>
    </row>
    <row r="6" spans="1:8" x14ac:dyDescent="0.15">
      <c r="A6" s="157"/>
      <c r="B6" s="158"/>
      <c r="C6" s="159"/>
      <c r="D6" s="160">
        <v>183472</v>
      </c>
      <c r="E6" s="161"/>
      <c r="F6" s="162">
        <v>156238</v>
      </c>
      <c r="G6" s="163"/>
      <c r="H6" s="164"/>
    </row>
    <row r="7" spans="1:8" x14ac:dyDescent="0.15">
      <c r="A7" s="145" t="s">
        <v>566</v>
      </c>
      <c r="B7" s="150"/>
      <c r="C7" s="151"/>
      <c r="D7" s="152">
        <v>514068</v>
      </c>
      <c r="E7" s="153"/>
      <c r="F7" s="154">
        <v>316937</v>
      </c>
      <c r="G7" s="155"/>
      <c r="H7" s="156"/>
    </row>
    <row r="8" spans="1:8" x14ac:dyDescent="0.15">
      <c r="A8" s="157"/>
      <c r="B8" s="158"/>
      <c r="C8" s="159"/>
      <c r="D8" s="160">
        <v>199803</v>
      </c>
      <c r="E8" s="161"/>
      <c r="F8" s="162">
        <v>199150</v>
      </c>
      <c r="G8" s="163"/>
      <c r="H8" s="164"/>
    </row>
    <row r="9" spans="1:8" x14ac:dyDescent="0.15">
      <c r="A9" s="145" t="s">
        <v>567</v>
      </c>
      <c r="B9" s="150"/>
      <c r="C9" s="151"/>
      <c r="D9" s="152">
        <v>265140</v>
      </c>
      <c r="E9" s="153"/>
      <c r="F9" s="154">
        <v>332350</v>
      </c>
      <c r="G9" s="155"/>
      <c r="H9" s="156"/>
    </row>
    <row r="10" spans="1:8" x14ac:dyDescent="0.15">
      <c r="A10" s="157"/>
      <c r="B10" s="158"/>
      <c r="C10" s="159"/>
      <c r="D10" s="160">
        <v>158237</v>
      </c>
      <c r="E10" s="161"/>
      <c r="F10" s="162">
        <v>200453</v>
      </c>
      <c r="G10" s="163"/>
      <c r="H10" s="164"/>
    </row>
    <row r="11" spans="1:8" x14ac:dyDescent="0.15">
      <c r="A11" s="145" t="s">
        <v>568</v>
      </c>
      <c r="B11" s="150"/>
      <c r="C11" s="151"/>
      <c r="D11" s="152">
        <v>261225</v>
      </c>
      <c r="E11" s="153"/>
      <c r="F11" s="154">
        <v>362690</v>
      </c>
      <c r="G11" s="155"/>
      <c r="H11" s="156"/>
    </row>
    <row r="12" spans="1:8" x14ac:dyDescent="0.15">
      <c r="A12" s="157"/>
      <c r="B12" s="158"/>
      <c r="C12" s="165"/>
      <c r="D12" s="160">
        <v>110646</v>
      </c>
      <c r="E12" s="161"/>
      <c r="F12" s="162">
        <v>172580</v>
      </c>
      <c r="G12" s="163"/>
      <c r="H12" s="164"/>
    </row>
    <row r="13" spans="1:8" x14ac:dyDescent="0.15">
      <c r="A13" s="145"/>
      <c r="B13" s="150"/>
      <c r="C13" s="166"/>
      <c r="D13" s="167">
        <v>386784</v>
      </c>
      <c r="E13" s="168"/>
      <c r="F13" s="169">
        <v>323807</v>
      </c>
      <c r="G13" s="170"/>
      <c r="H13" s="156"/>
    </row>
    <row r="14" spans="1:8" x14ac:dyDescent="0.15">
      <c r="A14" s="157"/>
      <c r="B14" s="158"/>
      <c r="C14" s="159"/>
      <c r="D14" s="160">
        <v>157506</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8.9499999999999993</v>
      </c>
      <c r="C19" s="171">
        <f>ROUND(VALUE(SUBSTITUTE(実質収支比率等に係る経年分析!G$48,"▲","-")),2)</f>
        <v>3.74</v>
      </c>
      <c r="D19" s="171">
        <f>ROUND(VALUE(SUBSTITUTE(実質収支比率等に係る経年分析!H$48,"▲","-")),2)</f>
        <v>4.88</v>
      </c>
      <c r="E19" s="171">
        <f>ROUND(VALUE(SUBSTITUTE(実質収支比率等に係る経年分析!I$48,"▲","-")),2)</f>
        <v>6.26</v>
      </c>
      <c r="F19" s="171">
        <f>ROUND(VALUE(SUBSTITUTE(実質収支比率等に係る経年分析!J$48,"▲","-")),2)</f>
        <v>4.5999999999999996</v>
      </c>
    </row>
    <row r="20" spans="1:11" x14ac:dyDescent="0.15">
      <c r="A20" s="171" t="s">
        <v>55</v>
      </c>
      <c r="B20" s="171">
        <f>ROUND(VALUE(SUBSTITUTE(実質収支比率等に係る経年分析!F$47,"▲","-")),2)</f>
        <v>14.19</v>
      </c>
      <c r="C20" s="171">
        <f>ROUND(VALUE(SUBSTITUTE(実質収支比率等に係る経年分析!G$47,"▲","-")),2)</f>
        <v>14.54</v>
      </c>
      <c r="D20" s="171">
        <f>ROUND(VALUE(SUBSTITUTE(実質収支比率等に係る経年分析!H$47,"▲","-")),2)</f>
        <v>14.59</v>
      </c>
      <c r="E20" s="171">
        <f>ROUND(VALUE(SUBSTITUTE(実質収支比率等に係る経年分析!I$47,"▲","-")),2)</f>
        <v>13.2</v>
      </c>
      <c r="F20" s="171">
        <f>ROUND(VALUE(SUBSTITUTE(実質収支比率等に係る経年分析!J$47,"▲","-")),2)</f>
        <v>14.12</v>
      </c>
    </row>
    <row r="21" spans="1:11" x14ac:dyDescent="0.15">
      <c r="A21" s="171" t="s">
        <v>56</v>
      </c>
      <c r="B21" s="171">
        <f>IF(ISNUMBER(VALUE(SUBSTITUTE(実質収支比率等に係る経年分析!F$49,"▲","-"))),ROUND(VALUE(SUBSTITUTE(実質収支比率等に係る経年分析!F$49,"▲","-")),2),NA())</f>
        <v>0.56999999999999995</v>
      </c>
      <c r="C21" s="171">
        <f>IF(ISNUMBER(VALUE(SUBSTITUTE(実質収支比率等に係る経年分析!G$49,"▲","-"))),ROUND(VALUE(SUBSTITUTE(実質収支比率等に係る経年分析!G$49,"▲","-")),2),NA())</f>
        <v>-5.28</v>
      </c>
      <c r="D21" s="171">
        <f>IF(ISNUMBER(VALUE(SUBSTITUTE(実質収支比率等に係る経年分析!H$49,"▲","-"))),ROUND(VALUE(SUBSTITUTE(実質収支比率等に係る経年分析!H$49,"▲","-")),2),NA())</f>
        <v>1.18</v>
      </c>
      <c r="E21" s="171">
        <f>IF(ISNUMBER(VALUE(SUBSTITUTE(実質収支比率等に係る経年分析!I$49,"▲","-"))),ROUND(VALUE(SUBSTITUTE(実質収支比率等に係る経年分析!I$49,"▲","-")),2),NA())</f>
        <v>0.68</v>
      </c>
      <c r="F21" s="171">
        <f>IF(ISNUMBER(VALUE(SUBSTITUTE(実質収支比率等に係る経年分析!J$49,"▲","-"))),ROUND(VALUE(SUBSTITUTE(実質収支比率等に係る経年分析!J$49,"▲","-")),2),NA())</f>
        <v>0.74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1.93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15">
      <c r="A32" s="172" t="str">
        <f>IF(連結実質赤字比率に係る赤字・黒字の構成分析!C$38="",NA(),連結実質赤字比率に係る赤字・黒字の構成分析!C$38)</f>
        <v>介護老人保健施設事業特別会計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x14ac:dyDescent="0.15">
      <c r="A33" s="172" t="str">
        <f>IF(連結実質赤字比率に係る赤字・黒字の構成分析!C$37="",NA(),連結実質赤字比率に係る赤字・黒字の構成分析!C$37)</f>
        <v>国民健康保険上川町立診療所事業特別会計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2.2000000000000002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2.3199999999999998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4.5999999999999996</v>
      </c>
    </row>
    <row r="36" spans="1:16" x14ac:dyDescent="0.15">
      <c r="A36" s="172" t="str">
        <f>IF(連結実質赤字比率に係る赤字・黒字の構成分析!C$34="",NA(),連結実質赤字比率に係る赤字・黒字の構成分析!C$34)</f>
        <v>簡易水道事業会計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734</v>
      </c>
      <c r="E42" s="173"/>
      <c r="F42" s="173"/>
      <c r="G42" s="173">
        <f>'実質公債費比率（分子）の構造'!L$52</f>
        <v>712</v>
      </c>
      <c r="H42" s="173"/>
      <c r="I42" s="173"/>
      <c r="J42" s="173">
        <f>'実質公債費比率（分子）の構造'!M$52</f>
        <v>700</v>
      </c>
      <c r="K42" s="173"/>
      <c r="L42" s="173"/>
      <c r="M42" s="173">
        <f>'実質公債費比率（分子）の構造'!N$52</f>
        <v>739</v>
      </c>
      <c r="N42" s="173"/>
      <c r="O42" s="173"/>
      <c r="P42" s="173">
        <f>'実質公債費比率（分子）の構造'!O$52</f>
        <v>732</v>
      </c>
    </row>
    <row r="43" spans="1:16" x14ac:dyDescent="0.15">
      <c r="A43" s="173" t="s">
        <v>64</v>
      </c>
      <c r="B43" s="173">
        <f>'実質公債費比率（分子）の構造'!K$51</f>
        <v>0</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59</v>
      </c>
      <c r="C44" s="173"/>
      <c r="D44" s="173"/>
      <c r="E44" s="173">
        <f>'実質公債費比率（分子）の構造'!L$50</f>
        <v>60</v>
      </c>
      <c r="F44" s="173"/>
      <c r="G44" s="173"/>
      <c r="H44" s="173">
        <f>'実質公債費比率（分子）の構造'!M$50</f>
        <v>56</v>
      </c>
      <c r="I44" s="173"/>
      <c r="J44" s="173"/>
      <c r="K44" s="173">
        <f>'実質公債費比率（分子）の構造'!N$50</f>
        <v>41</v>
      </c>
      <c r="L44" s="173"/>
      <c r="M44" s="173"/>
      <c r="N44" s="173">
        <f>'実質公債費比率（分子）の構造'!O$50</f>
        <v>31</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131</v>
      </c>
      <c r="C46" s="173"/>
      <c r="D46" s="173"/>
      <c r="E46" s="173">
        <f>'実質公債費比率（分子）の構造'!L$48</f>
        <v>138</v>
      </c>
      <c r="F46" s="173"/>
      <c r="G46" s="173"/>
      <c r="H46" s="173">
        <f>'実質公債費比率（分子）の構造'!M$48</f>
        <v>140</v>
      </c>
      <c r="I46" s="173"/>
      <c r="J46" s="173"/>
      <c r="K46" s="173">
        <f>'実質公債費比率（分子）の構造'!N$48</f>
        <v>145</v>
      </c>
      <c r="L46" s="173"/>
      <c r="M46" s="173"/>
      <c r="N46" s="173">
        <f>'実質公債費比率（分子）の構造'!O$48</f>
        <v>162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896</v>
      </c>
      <c r="C49" s="173"/>
      <c r="D49" s="173"/>
      <c r="E49" s="173">
        <f>'実質公債費比率（分子）の構造'!L$45</f>
        <v>878</v>
      </c>
      <c r="F49" s="173"/>
      <c r="G49" s="173"/>
      <c r="H49" s="173">
        <f>'実質公債費比率（分子）の構造'!M$45</f>
        <v>845</v>
      </c>
      <c r="I49" s="173"/>
      <c r="J49" s="173"/>
      <c r="K49" s="173">
        <f>'実質公債費比率（分子）の構造'!N$45</f>
        <v>844</v>
      </c>
      <c r="L49" s="173"/>
      <c r="M49" s="173"/>
      <c r="N49" s="173">
        <f>'実質公債費比率（分子）の構造'!O$45</f>
        <v>848</v>
      </c>
      <c r="O49" s="173"/>
      <c r="P49" s="173"/>
    </row>
    <row r="50" spans="1:16" x14ac:dyDescent="0.15">
      <c r="A50" s="173" t="s">
        <v>71</v>
      </c>
      <c r="B50" s="173" t="e">
        <f>NA()</f>
        <v>#N/A</v>
      </c>
      <c r="C50" s="173">
        <f>IF(ISNUMBER('実質公債費比率（分子）の構造'!K$53),'実質公債費比率（分子）の構造'!K$53,NA())</f>
        <v>352</v>
      </c>
      <c r="D50" s="173" t="e">
        <f>NA()</f>
        <v>#N/A</v>
      </c>
      <c r="E50" s="173" t="e">
        <f>NA()</f>
        <v>#N/A</v>
      </c>
      <c r="F50" s="173">
        <f>IF(ISNUMBER('実質公債費比率（分子）の構造'!L$53),'実質公債費比率（分子）の構造'!L$53,NA())</f>
        <v>365</v>
      </c>
      <c r="G50" s="173" t="e">
        <f>NA()</f>
        <v>#N/A</v>
      </c>
      <c r="H50" s="173" t="e">
        <f>NA()</f>
        <v>#N/A</v>
      </c>
      <c r="I50" s="173">
        <f>IF(ISNUMBER('実質公債費比率（分子）の構造'!M$53),'実質公債費比率（分子）の構造'!M$53,NA())</f>
        <v>342</v>
      </c>
      <c r="J50" s="173" t="e">
        <f>NA()</f>
        <v>#N/A</v>
      </c>
      <c r="K50" s="173" t="e">
        <f>NA()</f>
        <v>#N/A</v>
      </c>
      <c r="L50" s="173">
        <f>IF(ISNUMBER('実質公債費比率（分子）の構造'!N$53),'実質公債費比率（分子）の構造'!N$53,NA())</f>
        <v>291</v>
      </c>
      <c r="M50" s="173" t="e">
        <f>NA()</f>
        <v>#N/A</v>
      </c>
      <c r="N50" s="173" t="e">
        <f>NA()</f>
        <v>#N/A</v>
      </c>
      <c r="O50" s="173">
        <f>IF(ISNUMBER('実質公債費比率（分子）の構造'!O$53),'実質公債費比率（分子）の構造'!O$53,NA())</f>
        <v>309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6857</v>
      </c>
      <c r="E56" s="172"/>
      <c r="F56" s="172"/>
      <c r="G56" s="172">
        <f>'将来負担比率（分子）の構造'!J$52</f>
        <v>6838</v>
      </c>
      <c r="H56" s="172"/>
      <c r="I56" s="172"/>
      <c r="J56" s="172">
        <f>'将来負担比率（分子）の構造'!K$52</f>
        <v>6837</v>
      </c>
      <c r="K56" s="172"/>
      <c r="L56" s="172"/>
      <c r="M56" s="172">
        <f>'将来負担比率（分子）の構造'!L$52</f>
        <v>6681</v>
      </c>
      <c r="N56" s="172"/>
      <c r="O56" s="172"/>
      <c r="P56" s="172">
        <f>'将来負担比率（分子）の構造'!M$52</f>
        <v>6380</v>
      </c>
    </row>
    <row r="57" spans="1:16" x14ac:dyDescent="0.15">
      <c r="A57" s="172" t="s">
        <v>42</v>
      </c>
      <c r="B57" s="172"/>
      <c r="C57" s="172"/>
      <c r="D57" s="172">
        <f>'将来負担比率（分子）の構造'!I$51</f>
        <v>470</v>
      </c>
      <c r="E57" s="172"/>
      <c r="F57" s="172"/>
      <c r="G57" s="172">
        <f>'将来負担比率（分子）の構造'!J$51</f>
        <v>376</v>
      </c>
      <c r="H57" s="172"/>
      <c r="I57" s="172"/>
      <c r="J57" s="172">
        <f>'将来負担比率（分子）の構造'!K$51</f>
        <v>288</v>
      </c>
      <c r="K57" s="172"/>
      <c r="L57" s="172"/>
      <c r="M57" s="172">
        <f>'将来負担比率（分子）の構造'!L$51</f>
        <v>344</v>
      </c>
      <c r="N57" s="172"/>
      <c r="O57" s="172"/>
      <c r="P57" s="172">
        <f>'将来負担比率（分子）の構造'!M$51</f>
        <v>319</v>
      </c>
    </row>
    <row r="58" spans="1:16" x14ac:dyDescent="0.15">
      <c r="A58" s="172" t="s">
        <v>41</v>
      </c>
      <c r="B58" s="172"/>
      <c r="C58" s="172"/>
      <c r="D58" s="172">
        <f>'将来負担比率（分子）の構造'!I$50</f>
        <v>1543</v>
      </c>
      <c r="E58" s="172"/>
      <c r="F58" s="172"/>
      <c r="G58" s="172">
        <f>'将来負担比率（分子）の構造'!J$50</f>
        <v>1444</v>
      </c>
      <c r="H58" s="172"/>
      <c r="I58" s="172"/>
      <c r="J58" s="172">
        <f>'将来負担比率（分子）の構造'!K$50</f>
        <v>1113</v>
      </c>
      <c r="K58" s="172"/>
      <c r="L58" s="172"/>
      <c r="M58" s="172">
        <f>'将来負担比率（分子）の構造'!L$50</f>
        <v>1019</v>
      </c>
      <c r="N58" s="172"/>
      <c r="O58" s="172"/>
      <c r="P58" s="172">
        <f>'将来負担比率（分子）の構造'!M$50</f>
        <v>1399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891</v>
      </c>
      <c r="C62" s="172"/>
      <c r="D62" s="172"/>
      <c r="E62" s="172">
        <f>'将来負担比率（分子）の構造'!J$45</f>
        <v>963</v>
      </c>
      <c r="F62" s="172"/>
      <c r="G62" s="172"/>
      <c r="H62" s="172">
        <f>'将来負担比率（分子）の構造'!K$45</f>
        <v>934</v>
      </c>
      <c r="I62" s="172"/>
      <c r="J62" s="172"/>
      <c r="K62" s="172">
        <f>'将来負担比率（分子）の構造'!L$45</f>
        <v>895</v>
      </c>
      <c r="L62" s="172"/>
      <c r="M62" s="172"/>
      <c r="N62" s="172">
        <f>'将来負担比率（分子）の構造'!M$45</f>
        <v>818</v>
      </c>
      <c r="O62" s="172"/>
      <c r="P62" s="172"/>
    </row>
    <row r="63" spans="1:16" x14ac:dyDescent="0.15">
      <c r="A63" s="172" t="s">
        <v>34</v>
      </c>
      <c r="B63" s="172" t="str">
        <f>'将来負担比率（分子）の構造'!I$44</f>
        <v>-</v>
      </c>
      <c r="C63" s="172"/>
      <c r="D63" s="172"/>
      <c r="E63" s="172" t="str">
        <f>'将来負担比率（分子）の構造'!J$44</f>
        <v>-</v>
      </c>
      <c r="F63" s="172"/>
      <c r="G63" s="172"/>
      <c r="H63" s="172">
        <f>'将来負担比率（分子）の構造'!K$44</f>
        <v>17</v>
      </c>
      <c r="I63" s="172"/>
      <c r="J63" s="172"/>
      <c r="K63" s="172">
        <f>'将来負担比率（分子）の構造'!L$44</f>
        <v>106</v>
      </c>
      <c r="L63" s="172"/>
      <c r="M63" s="172"/>
      <c r="N63" s="172">
        <f>'将来負担比率（分子）の構造'!M$44</f>
        <v>163</v>
      </c>
      <c r="O63" s="172"/>
      <c r="P63" s="172"/>
    </row>
    <row r="64" spans="1:16" x14ac:dyDescent="0.15">
      <c r="A64" s="172" t="s">
        <v>33</v>
      </c>
      <c r="B64" s="172">
        <f>'将来負担比率（分子）の構造'!I$43</f>
        <v>1805</v>
      </c>
      <c r="C64" s="172"/>
      <c r="D64" s="172"/>
      <c r="E64" s="172">
        <f>'将来負担比率（分子）の構造'!J$43</f>
        <v>1829</v>
      </c>
      <c r="F64" s="172"/>
      <c r="G64" s="172"/>
      <c r="H64" s="172">
        <f>'将来負担比率（分子）の構造'!K$43</f>
        <v>1796</v>
      </c>
      <c r="I64" s="172"/>
      <c r="J64" s="172"/>
      <c r="K64" s="172">
        <f>'将来負担比率（分子）の構造'!L$43</f>
        <v>1707</v>
      </c>
      <c r="L64" s="172"/>
      <c r="M64" s="172"/>
      <c r="N64" s="172">
        <f>'将来負担比率（分子）の構造'!M$43</f>
        <v>1761</v>
      </c>
      <c r="O64" s="172"/>
      <c r="P64" s="172"/>
    </row>
    <row r="65" spans="1:16" x14ac:dyDescent="0.15">
      <c r="A65" s="172" t="s">
        <v>32</v>
      </c>
      <c r="B65" s="172">
        <f>'将来負担比率（分子）の構造'!I$42</f>
        <v>222</v>
      </c>
      <c r="C65" s="172"/>
      <c r="D65" s="172"/>
      <c r="E65" s="172">
        <f>'将来負担比率（分子）の構造'!J$42</f>
        <v>177</v>
      </c>
      <c r="F65" s="172"/>
      <c r="G65" s="172"/>
      <c r="H65" s="172">
        <f>'将来負担比率（分子）の構造'!K$42</f>
        <v>182</v>
      </c>
      <c r="I65" s="172"/>
      <c r="J65" s="172"/>
      <c r="K65" s="172">
        <f>'将来負担比率（分子）の構造'!L$42</f>
        <v>161</v>
      </c>
      <c r="L65" s="172"/>
      <c r="M65" s="172"/>
      <c r="N65" s="172">
        <f>'将来負担比率（分子）の構造'!M$42</f>
        <v>149</v>
      </c>
      <c r="O65" s="172"/>
      <c r="P65" s="172"/>
    </row>
    <row r="66" spans="1:16" x14ac:dyDescent="0.15">
      <c r="A66" s="172" t="s">
        <v>31</v>
      </c>
      <c r="B66" s="172">
        <f>'将来負担比率（分子）の構造'!I$41</f>
        <v>7756</v>
      </c>
      <c r="C66" s="172"/>
      <c r="D66" s="172"/>
      <c r="E66" s="172">
        <f>'将来負担比率（分子）の構造'!J$41</f>
        <v>7910</v>
      </c>
      <c r="F66" s="172"/>
      <c r="G66" s="172"/>
      <c r="H66" s="172">
        <f>'将来負担比率（分子）の構造'!K$41</f>
        <v>7913</v>
      </c>
      <c r="I66" s="172"/>
      <c r="J66" s="172"/>
      <c r="K66" s="172">
        <f>'将来負担比率（分子）の構造'!L$41</f>
        <v>7798</v>
      </c>
      <c r="L66" s="172"/>
      <c r="M66" s="172"/>
      <c r="N66" s="172">
        <f>'将来負担比率（分子）の構造'!M$41</f>
        <v>7473</v>
      </c>
      <c r="O66" s="172"/>
      <c r="P66" s="172"/>
    </row>
    <row r="67" spans="1:16" x14ac:dyDescent="0.15">
      <c r="A67" s="172" t="s">
        <v>75</v>
      </c>
      <c r="B67" s="172" t="e">
        <f>NA()</f>
        <v>#N/A</v>
      </c>
      <c r="C67" s="172">
        <f>IF(ISNUMBER('将来負担比率（分子）の構造'!I$53), IF('将来負担比率（分子）の構造'!I$53 &lt; 0, 0, '将来負担比率（分子）の構造'!I$53), NA())</f>
        <v>1804</v>
      </c>
      <c r="D67" s="172" t="e">
        <f>NA()</f>
        <v>#N/A</v>
      </c>
      <c r="E67" s="172" t="e">
        <f>NA()</f>
        <v>#N/A</v>
      </c>
      <c r="F67" s="172">
        <f>IF(ISNUMBER('将来負担比率（分子）の構造'!J$53), IF('将来負担比率（分子）の構造'!J$53 &lt; 0, 0, '将来負担比率（分子）の構造'!J$53), NA())</f>
        <v>2220</v>
      </c>
      <c r="G67" s="172" t="e">
        <f>NA()</f>
        <v>#N/A</v>
      </c>
      <c r="H67" s="172" t="e">
        <f>NA()</f>
        <v>#N/A</v>
      </c>
      <c r="I67" s="172">
        <f>IF(ISNUMBER('将来負担比率（分子）の構造'!K$53), IF('将来負担比率（分子）の構造'!K$53 &lt; 0, 0, '将来負担比率（分子）の構造'!K$53), NA())</f>
        <v>2604</v>
      </c>
      <c r="J67" s="172" t="e">
        <f>NA()</f>
        <v>#N/A</v>
      </c>
      <c r="K67" s="172" t="e">
        <f>NA()</f>
        <v>#N/A</v>
      </c>
      <c r="L67" s="172">
        <f>IF(ISNUMBER('将来負担比率（分子）の構造'!L$53), IF('将来負担比率（分子）の構造'!L$53 &lt; 0, 0, '将来負担比率（分子）の構造'!L$53), NA())</f>
        <v>2623</v>
      </c>
      <c r="M67" s="172" t="e">
        <f>NA()</f>
        <v>#N/A</v>
      </c>
      <c r="N67" s="172" t="e">
        <f>NA()</f>
        <v>#N/A</v>
      </c>
      <c r="O67" s="172">
        <f>IF(ISNUMBER('将来負担比率（分子）の構造'!M$53), IF('将来負担比率（分子）の構造'!M$53 &lt; 0, 0, '将来負担比率（分子）の構造'!M$53), NA())</f>
        <v>2266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479</v>
      </c>
      <c r="C72" s="176">
        <f>基金残高に係る経年分析!G55</f>
        <v>449</v>
      </c>
      <c r="D72" s="176">
        <f>基金残高に係る経年分析!H55</f>
        <v>520</v>
      </c>
    </row>
    <row r="73" spans="1:16" x14ac:dyDescent="0.15">
      <c r="A73" s="175" t="s">
        <v>78</v>
      </c>
      <c r="B73" s="176">
        <f>基金残高に係る経年分析!F56</f>
        <v>132</v>
      </c>
      <c r="C73" s="176">
        <f>基金残高に係る経年分析!G56</f>
        <v>102</v>
      </c>
      <c r="D73" s="176">
        <f>基金残高に係る経年分析!H56</f>
        <v>250</v>
      </c>
    </row>
    <row r="74" spans="1:16" x14ac:dyDescent="0.15">
      <c r="A74" s="175" t="s">
        <v>79</v>
      </c>
      <c r="B74" s="176">
        <f>基金残高に係る経年分析!F57</f>
        <v>343</v>
      </c>
      <c r="C74" s="176">
        <f>基金残高に係る経年分析!G57</f>
        <v>297</v>
      </c>
      <c r="D74" s="176">
        <f>基金残高に係る経年分析!H57</f>
        <v>448</v>
      </c>
    </row>
  </sheetData>
  <sheetProtection algorithmName="SHA-512" hashValue="mKP37g17amVtsdVjUrtKY6IdcMow5IVVBZ/K1HNdt8JqXbedPXr2ZT9c0tv3GNlTA+2jZhuer00KrB10blGVpQ==" saltValue="+bUk886hGkxliEdpskba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2023-03-17T08:19:09Z</cp:lastPrinted>
  <dcterms:created xsi:type="dcterms:W3CDTF">2023-02-20T03:28:38Z</dcterms:created>
  <dcterms:modified xsi:type="dcterms:W3CDTF">2023-10-24T06:19:21Z</dcterms:modified>
  <cp:category/>
</cp:coreProperties>
</file>