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14100\Desktop\"/>
    </mc:Choice>
  </mc:AlternateContent>
  <bookViews>
    <workbookView xWindow="0" yWindow="0" windowWidth="21600" windowHeight="8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E36" i="9"/>
  <c r="AM36" i="9"/>
  <c r="C36" i="9"/>
  <c r="CO35" i="9"/>
  <c r="BE35" i="9"/>
  <c r="AM35" i="9"/>
  <c r="C35" i="9"/>
  <c r="CO34" i="9"/>
  <c r="C34" i="9"/>
  <c r="AM34"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alcChain>
</file>

<file path=xl/sharedStrings.xml><?xml version="1.0" encoding="utf-8"?>
<sst xmlns="http://schemas.openxmlformats.org/spreadsheetml/2006/main" count="1039" uniqueCount="552">
  <si>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</si>
  <si>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</si>
  <si>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</si>
  <si>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</si>
  <si>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</si>
  <si>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</si>
  <si>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</si>
  <si>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</si>
  <si>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</si>
  <si>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</si>
  <si>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</si>
  <si>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</si>
  <si>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</si>
  <si>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</si>
  <si>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</si>
  <si>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</si>
  <si>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</si>
  <si>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</si>
  <si>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</si>
  <si>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</si>
  <si>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</si>
  <si>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</si>
  <si>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</si>
  <si>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</si>
  <si>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</si>
  <si>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</si>
  <si>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</si>
  <si>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</si>
  <si>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</si>
  <si>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</si>
  <si>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</si>
  <si>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</si>
  <si>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</si>
  <si>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</si>
  <si>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</si>
  <si>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</si>
  <si>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</si>
  <si>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</si>
  <si>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</si>
  <si>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</si>
  <si>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</si>
  <si>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</si>
  <si>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</si>
  <si>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</si>
  <si>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</si>
  <si>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</si>
  <si>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</si>
  <si>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</si>
  <si>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</si>
  <si>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</si>
  <si>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</si>
  <si>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</si>
  <si>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</si>
  <si>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</si>
  <si>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</si>
  <si>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</si>
  <si>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</si>
  <si>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</si>
  <si>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</si>
  <si>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</si>
  <si>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</si>
  <si>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</si>
  <si>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</si>
  <si>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</si>
  <si>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</si>
  <si>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</si>
  <si>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</si>
  <si>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</si>
  <si>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</si>
  <si>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</si>
  <si>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</si>
  <si>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</si>
  <si>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</si>
  <si>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</si>
  <si>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</si>
  <si>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</si>
  <si>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</si>
  <si>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</si>
  <si>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</si>
  <si>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</si>
  <si>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</si>
  <si>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</si>
  <si>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</si>
  <si>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</si>
  <si>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</si>
  <si>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</si>
  <si>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</si>
  <si>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</si>
  <si>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</si>
  <si>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</si>
  <si>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</si>
  <si>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</si>
  <si>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</si>
  <si>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</si>
  <si>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</si>
  <si>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</si>
  <si>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</si>
  <si>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</si>
  <si>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</si>
  <si>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</si>
  <si>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</si>
  <si>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</si>
  <si>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</si>
  <si>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</si>
  <si>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</si>
  <si>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</si>
  <si>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</si>
  <si>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</si>
  <si>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</si>
  <si>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</si>
  <si>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</si>
  <si>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</si>
  <si>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</si>
  <si>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</si>
  <si>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</si>
  <si>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</si>
  <si>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</si>
  <si>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</si>
  <si>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</si>
  <si>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</si>
  <si>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</si>
  <si>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</si>
  <si>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</si>
  <si>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</si>
  <si>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</si>
  <si>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</si>
  <si>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</si>
  <si>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</si>
  <si>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</si>
  <si>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</si>
  <si>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</si>
  <si>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</si>
  <si>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</si>
  <si>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</si>
  <si>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</si>
  <si>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</si>
  <si>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</si>
  <si>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</si>
  <si>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</si>
  <si>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</si>
  <si>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</si>
  <si>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</si>
  <si>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</si>
  <si>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</si>
  <si>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</si>
  <si>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</si>
  <si>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</si>
  <si>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</si>
  <si>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</si>
  <si>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</si>
  <si>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</si>
  <si>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</si>
  <si>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</si>
  <si>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</si>
  <si>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</si>
  <si>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</si>
  <si>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</si>
  <si>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</si>
  <si>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</si>
  <si>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</si>
  <si>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</si>
  <si>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</si>
  <si>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</si>
  <si>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</si>
  <si>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</si>
  <si>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</si>
  <si>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</si>
  <si>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</si>
  <si>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</si>
  <si>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</si>
  <si>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</si>
  <si>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</si>
  <si>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</si>
  <si>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</si>
  <si>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</si>
  <si>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</si>
  <si>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</si>
  <si>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</si>
  <si>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</si>
  <si>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</si>
  <si>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</si>
  <si>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</si>
  <si>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</si>
  <si>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</si>
  <si>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</si>
  <si>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</si>
  <si>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</si>
  <si>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</si>
  <si>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</si>
  <si>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</si>
  <si>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</si>
  <si>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</si>
  <si>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</si>
  <si>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</si>
  <si>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</si>
  <si>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</si>
  <si>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</si>
  <si>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北海道上川町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</si>
  <si>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</si>
  <si>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</si>
  <si>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</si>
  <si>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</si>
  <si>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</si>
  <si>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</si>
  <si>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</si>
  <si>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</si>
  <si>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</si>
  <si>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</si>
  <si>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</si>
  <si>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</si>
  <si>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</si>
  <si>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</si>
  <si>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</si>
  <si>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</si>
  <si>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</si>
  <si>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</si>
  <si>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</si>
  <si>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</si>
  <si>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</si>
  <si>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</si>
  <si>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</si>
  <si>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</si>
  <si>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</si>
  <si>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</si>
  <si>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</si>
  <si>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</si>
  <si>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</si>
  <si>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</si>
  <si>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</si>
  <si>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</si>
  <si>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</si>
  <si>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</si>
  <si>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</si>
  <si>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</si>
  <si>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</si>
  <si>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</si>
  <si>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</si>
  <si>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</si>
  <si>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</si>
  <si>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</si>
  <si>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</si>
  <si>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</si>
  <si>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</si>
  <si>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</si>
  <si>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</si>
  <si>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</si>
  <si>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</si>
  <si>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</si>
  <si>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</si>
  <si>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</si>
  <si>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</si>
  <si>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</si>
  <si>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</si>
  <si>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</si>
  <si>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</si>
  <si>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</si>
  <si>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</si>
  <si>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</si>
  <si>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</si>
  <si>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</si>
  <si>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</si>
  <si>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</si>
  <si>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</si>
  <si>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</si>
  <si>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</si>
  <si>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</si>
  <si>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</si>
  <si>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</si>
  <si>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</si>
  <si>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</si>
  <si>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</si>
  <si>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</si>
  <si>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</si>
  <si>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</si>
  <si>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</si>
  <si>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</si>
  <si>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</si>
  <si>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</si>
  <si>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</si>
  <si>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</si>
  <si>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</si>
  <si>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</si>
  <si>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</si>
  <si>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</si>
  <si>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</si>
  <si>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</si>
  <si>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</si>
  <si>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</si>
  <si>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</si>
  <si>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</si>
  <si>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</si>
  <si>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</si>
  <si>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</si>
  <si>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</si>
  <si>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</si>
  <si>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</si>
  <si>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</si>
  <si>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</si>
  <si>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</si>
  <si>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</si>
  <si>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</si>
  <si>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</si>
  <si>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</si>
  <si>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</si>
  <si>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</si>
  <si>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</si>
  <si>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</si>
  <si>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</si>
  <si>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</si>
  <si>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</si>
  <si>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</si>
  <si>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</si>
  <si>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</si>
  <si>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</si>
  <si>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</si>
  <si>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</si>
  <si>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</si>
  <si>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</si>
  <si>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</si>
  <si>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</si>
  <si>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</si>
  <si>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</si>
  <si>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</si>
  <si>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</si>
  <si>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</si>
  <si>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</si>
  <si>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</si>
  <si>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</si>
  <si>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</si>
  <si>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</si>
  <si>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</si>
  <si>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</si>
  <si>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</si>
  <si>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</si>
  <si>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</si>
  <si>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</si>
  <si>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</si>
  <si>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</si>
  <si>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</si>
  <si>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</si>
  <si>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</si>
  <si>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</si>
  <si>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</si>
  <si>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</si>
  <si>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</si>
  <si>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</si>
  <si>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北海道上川町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</si>
  <si>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</si>
  <si>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</si>
  <si>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</si>
  <si>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</si>
  <si>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</si>
  <si>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</si>
  <si>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</si>
  <si>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</si>
  <si>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</si>
  <si>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</si>
  <si>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</si>
  <si>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</si>
  <si>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</si>
  <si>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</si>
  <si>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</si>
  <si>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</si>
  <si>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</si>
  <si>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</si>
  <si>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</si>
  <si>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</si>
  <si>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</si>
  <si>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</si>
  <si>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</si>
  <si>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</si>
  <si>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</si>
  <si>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</si>
  <si>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</si>
  <si>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</si>
  <si>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</si>
  <si>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</si>
  <si>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</si>
  <si>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</si>
  <si>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</si>
  <si>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</si>
  <si>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</si>
  <si>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</si>
  <si>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国民健康保険上川町立診療所事業特別会計</t>
    <phoneticPr fontId="5"/>
  </si>
  <si>
    <t>介護老人保健施設事業特別会計</t>
    <phoneticPr fontId="5"/>
  </si>
  <si>
    <t>簡易水道事業会計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</si>
  <si>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</si>
  <si>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</si>
  <si>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</si>
  <si>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</si>
  <si>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</si>
  <si>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</si>
  <si>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</si>
  <si>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</si>
  <si>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</si>
  <si>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</si>
  <si>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</si>
  <si>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</si>
  <si>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</si>
  <si>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</si>
  <si>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</si>
  <si>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</si>
  <si>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</si>
  <si>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</si>
  <si>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</si>
  <si>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</si>
  <si>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</si>
  <si>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</si>
  <si>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</si>
  <si>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</si>
  <si>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</si>
  <si>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</si>
  <si>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</si>
  <si>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</si>
  <si>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</si>
  <si>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</si>
  <si>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</si>
  <si>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</si>
  <si>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</si>
  <si>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</si>
  <si>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</si>
  <si>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</si>
  <si>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</si>
  <si>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</si>
  <si>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</si>
  <si>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</si>
  <si>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</si>
  <si>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</si>
  <si>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</si>
  <si>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</si>
  <si>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</si>
  <si>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</si>
  <si>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</si>
  <si>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</si>
  <si>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</si>
  <si>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</si>
  <si>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</si>
  <si>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</si>
  <si>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</si>
  <si>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</si>
  <si>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</si>
  <si>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</si>
  <si>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</si>
  <si>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</si>
  <si>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</si>
  <si>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</si>
  <si>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</si>
  <si>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</si>
  <si>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</si>
  <si>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</si>
  <si>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</si>
  <si>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</si>
  <si>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</si>
  <si>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</si>
  <si>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</si>
  <si>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</si>
  <si>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</si>
  <si>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</si>
  <si>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</si>
  <si>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</si>
  <si>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</si>
  <si>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</si>
  <si>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</si>
  <si>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</si>
  <si>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</si>
  <si>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</si>
  <si>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</si>
  <si>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</si>
  <si>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</si>
  <si>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</si>
  <si>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</si>
  <si>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</si>
  <si>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</si>
  <si>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</si>
  <si>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</si>
  <si>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</si>
  <si>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</si>
  <si>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</si>
  <si>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</si>
  <si>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</si>
  <si>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</si>
  <si>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</si>
  <si>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</si>
  <si>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</si>
  <si>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</si>
  <si>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</si>
  <si>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</si>
  <si>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</si>
  <si>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</si>
  <si>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</si>
  <si>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</si>
  <si>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</si>
  <si>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</si>
  <si>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</si>
  <si>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</si>
  <si>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</si>
  <si>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</si>
  <si>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</si>
  <si>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</si>
  <si>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</si>
  <si>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</si>
  <si>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</si>
  <si>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</si>
  <si>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</si>
  <si>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</si>
  <si>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</si>
  <si>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</si>
  <si>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</si>
  <si>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</si>
  <si>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</si>
  <si>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</si>
  <si>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</si>
  <si>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</si>
  <si>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</si>
  <si>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</si>
  <si>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</si>
  <si>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</si>
  <si>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</si>
  <si>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</si>
  <si>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</si>
  <si>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</si>
  <si>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</si>
  <si>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</si>
  <si>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</si>
  <si>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</si>
  <si>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一般会計</t>
  </si>
  <si>
    <t>簡易水道事業会計</t>
  </si>
  <si>
    <t>国民健康保険事業特別会計</t>
  </si>
  <si>
    <t>介護保険事業特別会計</t>
  </si>
  <si>
    <t>国民健康保険上川町立診療所事業特別会計</t>
  </si>
  <si>
    <t>公共下水道事業特別会計</t>
  </si>
  <si>
    <t>後期高齢者医療事業特別会計</t>
  </si>
  <si>
    <t>介護老人保健施設事業特別会計</t>
  </si>
  <si>
    <t>その他会計（赤字）</t>
  </si>
  <si>
    <t>その他会計（黒字）</t>
  </si>
  <si>
    <t>-</t>
    <phoneticPr fontId="2"/>
  </si>
  <si>
    <t>愛別町外３町塵芥処理組合</t>
    <rPh sb="0" eb="3">
      <t>アイベツチョウ</t>
    </rPh>
    <rPh sb="3" eb="4">
      <t>ホカ</t>
    </rPh>
    <rPh sb="5" eb="6">
      <t>チョウ</t>
    </rPh>
    <rPh sb="6" eb="8">
      <t>ジンカイ</t>
    </rPh>
    <rPh sb="8" eb="10">
      <t>ショリ</t>
    </rPh>
    <rPh sb="10" eb="12">
      <t>クミアイ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</si>
  <si>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</si>
  <si>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</si>
  <si>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</si>
  <si>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</si>
  <si>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</si>
  <si>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</si>
  <si>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</si>
  <si>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</si>
  <si>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</si>
  <si>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</si>
  <si>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</si>
  <si>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</si>
  <si>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</si>
  <si>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</si>
  <si>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将来負担比率、実質公債費比率ともに類似団体平均を上回っているが、年々減少してきている。大型事業の着手には十分な注意を払い、地方債新規発行の抑制など公債費の縮減等に努める。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</si>
</sst>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231748</c:v>
                </c:pt>
                <c:pt idx="1">
                  <c:v>291263</c:v>
                </c:pt>
                <c:pt idx="2">
                  <c:v>291682</c:v>
                </c:pt>
                <c:pt idx="3">
                  <c:v>184518</c:v>
                </c:pt>
                <c:pt idx="4">
                  <c:v>246811</c:v>
                </c:pt>
              </c:numCache>
            </c:numRef>
          </c:val>
          <c:smooth val="0"/>
        </c:ser>
        <c:dLbls>
          <c:showLegendKey val="0"/>
          <c:showVal val="0"/>
          <c:showCatName val="0"/>
          <c:showSerName val="0"/>
          <c:showPercent val="0"/>
          <c:showBubbleSize val="0"/>
        </c:dLbls>
        <c:marker val="1"/>
        <c:smooth val="0"/>
        <c:axId val="243126272"/>
        <c:axId val="168456592"/>
      </c:lineChart>
      <c:catAx>
        <c:axId val="24312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456592"/>
        <c:crosses val="autoZero"/>
        <c:auto val="1"/>
        <c:lblAlgn val="ctr"/>
        <c:lblOffset val="100"/>
        <c:tickLblSkip val="1"/>
        <c:tickMarkSkip val="1"/>
        <c:noMultiLvlLbl val="0"/>
      </c:catAx>
      <c:valAx>
        <c:axId val="1684565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12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c:v>
                </c:pt>
                <c:pt idx="1">
                  <c:v>4.05</c:v>
                </c:pt>
                <c:pt idx="2">
                  <c:v>4.42</c:v>
                </c:pt>
                <c:pt idx="3">
                  <c:v>5.32</c:v>
                </c:pt>
                <c:pt idx="4">
                  <c:v>8.36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12.41</c:v>
                </c:pt>
                <c:pt idx="1">
                  <c:v>12.66</c:v>
                </c:pt>
                <c:pt idx="2">
                  <c:v>13.94</c:v>
                </c:pt>
                <c:pt idx="3">
                  <c:v>13.6</c:v>
                </c:pt>
                <c:pt idx="4">
                  <c:v>14.08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7486816"/>
        <c:axId val="6142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-0.56000000000000005</c:v>
                </c:pt>
                <c:pt idx="1">
                  <c:v>0.53</c:v>
                </c:pt>
                <c:pt idx="2">
                  <c:v>0.44</c:v>
                </c:pt>
                <c:pt idx="3">
                  <c:v>1.07</c:v>
                </c:pt>
                <c:pt idx="4">
                  <c:v>2.9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7486816"/>
        <c:axId val="61426640"/>
      </c:lineChart>
      <c:catAx>
        <c:axId val="2974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426640"/>
        <c:crosses val="autoZero"/>
        <c:auto val="1"/>
        <c:lblAlgn val="ctr"/>
        <c:lblOffset val="100"/>
        <c:tickLblSkip val="1"/>
        <c:tickMarkSkip val="1"/>
        <c:noMultiLvlLbl val="0"/>
      </c:catAx>
      <c:valAx>
        <c:axId val="6142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4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0.23</c:v>
                </c:pt>
                <c:pt idx="2">
                  <c:v>#N/A</c:v>
                </c:pt>
                <c:pt idx="3">
                  <c:v>0.2</c:v>
                </c:pt>
                <c:pt idx="4">
                  <c:v>#N/A</c:v>
                </c:pt>
                <c:pt idx="5">
                  <c:v>0.3</c:v>
                </c:pt>
                <c:pt idx="6">
                  <c:v>#N/A</c:v>
                </c:pt>
                <c:pt idx="7">
                  <c:v>0.33</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0.19</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0.09</c:v>
                </c:pt>
                <c:pt idx="4">
                  <c:v>#N/A</c:v>
                </c:pt>
                <c:pt idx="5">
                  <c:v>0.2</c:v>
                </c:pt>
                <c:pt idx="6">
                  <c:v>#N/A</c:v>
                </c:pt>
                <c:pt idx="7">
                  <c:v>0.26</c:v>
                </c:pt>
                <c:pt idx="8">
                  <c:v>#N/A</c:v>
                </c:pt>
                <c:pt idx="9">
                  <c:v>0.33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国民健康保険上川町立診療所事業特別会計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0.44</c:v>
                </c:pt>
                <c:pt idx="4">
                  <c:v>#N/A</c:v>
                </c:pt>
                <c:pt idx="5">
                  <c:v>0.65</c:v>
                </c:pt>
                <c:pt idx="6">
                  <c:v>#N/A</c:v>
                </c:pt>
                <c:pt idx="7">
                  <c:v>1.1399999999999999</c:v>
                </c:pt>
                <c:pt idx="8">
                  <c:v>#N/A</c:v>
                </c:pt>
                <c:pt idx="9">
                  <c:v>1.07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1.06</c:v>
                </c:pt>
                <c:pt idx="4">
                  <c:v>#N/A</c:v>
                </c:pt>
                <c:pt idx="5">
                  <c:v>1.49</c:v>
                </c:pt>
                <c:pt idx="6">
                  <c:v>#N/A</c:v>
                </c:pt>
                <c:pt idx="7">
                  <c:v>1.76</c:v>
                </c:pt>
                <c:pt idx="8">
                  <c:v>#N/A</c:v>
                </c:pt>
                <c:pt idx="9">
                  <c:v>2.09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1.74</c:v>
                </c:pt>
                <c:pt idx="2">
                  <c:v>#N/A</c:v>
                </c:pt>
                <c:pt idx="3">
                  <c:v>1.54</c:v>
                </c:pt>
                <c:pt idx="4">
                  <c:v>#N/A</c:v>
                </c:pt>
                <c:pt idx="5">
                  <c:v>1.89</c:v>
                </c:pt>
                <c:pt idx="6">
                  <c:v>#N/A</c:v>
                </c:pt>
                <c:pt idx="7">
                  <c:v>1.65</c:v>
                </c:pt>
                <c:pt idx="8">
                  <c:v>#N/A</c:v>
                </c:pt>
                <c:pt idx="9">
                  <c:v>2.13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3.02</c:v>
                </c:pt>
                <c:pt idx="2">
                  <c:v>#N/A</c:v>
                </c:pt>
                <c:pt idx="3">
                  <c:v>2.86</c:v>
                </c:pt>
                <c:pt idx="4">
                  <c:v>#N/A</c:v>
                </c:pt>
                <c:pt idx="5">
                  <c:v>1.95</c:v>
                </c:pt>
                <c:pt idx="6">
                  <c:v>#N/A</c:v>
                </c:pt>
                <c:pt idx="7">
                  <c:v>3.33</c:v>
                </c:pt>
                <c:pt idx="8">
                  <c:v>#N/A</c:v>
                </c:pt>
                <c:pt idx="9">
                  <c:v>4.26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3.55</c:v>
                </c:pt>
                <c:pt idx="2">
                  <c:v>#N/A</c:v>
                </c:pt>
                <c:pt idx="3">
                  <c:v>4.03</c:v>
                </c:pt>
                <c:pt idx="4">
                  <c:v>#N/A</c:v>
                </c:pt>
                <c:pt idx="5">
                  <c:v>4.3899999999999997</c:v>
                </c:pt>
                <c:pt idx="6">
                  <c:v>#N/A</c:v>
                </c:pt>
                <c:pt idx="7">
                  <c:v>5.31</c:v>
                </c:pt>
                <c:pt idx="8">
                  <c:v>#N/A</c:v>
                </c:pt>
                <c:pt idx="9">
                  <c:v>8.36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5754192"/>
        <c:axId val="303994776"/>
      </c:barChart>
      <c:catAx>
        <c:axId val="30575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994776"/>
        <c:crosses val="autoZero"/>
        <c:auto val="1"/>
        <c:lblAlgn val="ctr"/>
        <c:lblOffset val="100"/>
        <c:tickLblSkip val="1"/>
        <c:tickMarkSkip val="1"/>
        <c:noMultiLvlLbl val="0"/>
      </c:catAx>
      <c:valAx>
        <c:axId val="303994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75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593</c:v>
                </c:pt>
                <c:pt idx="5">
                  <c:v>600</c:v>
                </c:pt>
                <c:pt idx="8">
                  <c:v>635</c:v>
                </c:pt>
                <c:pt idx="11">
                  <c:v>640</c:v>
                </c:pt>
                <c:pt idx="14">
                  <c:v>698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53</c:v>
                </c:pt>
                <c:pt idx="3">
                  <c:v>53</c:v>
                </c:pt>
                <c:pt idx="6">
                  <c:v>40</c:v>
                </c:pt>
                <c:pt idx="9">
                  <c:v>42</c:v>
                </c:pt>
                <c:pt idx="12">
                  <c:v>53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121</c:v>
                </c:pt>
                <c:pt idx="3">
                  <c:v>130</c:v>
                </c:pt>
                <c:pt idx="6">
                  <c:v>163</c:v>
                </c:pt>
                <c:pt idx="9">
                  <c:v>143</c:v>
                </c:pt>
                <c:pt idx="12">
                  <c:v>148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774</c:v>
                </c:pt>
                <c:pt idx="3">
                  <c:v>739</c:v>
                </c:pt>
                <c:pt idx="6">
                  <c:v>736</c:v>
                </c:pt>
                <c:pt idx="9">
                  <c:v>736</c:v>
                </c:pt>
                <c:pt idx="12">
                  <c:v>784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6810944"/>
        <c:axId val="306811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356</c:v>
                </c:pt>
                <c:pt idx="2">
                  <c:v>#N/A</c:v>
                </c:pt>
                <c:pt idx="3">
                  <c:v>#N/A</c:v>
                </c:pt>
                <c:pt idx="4">
                  <c:v>326</c:v>
                </c:pt>
                <c:pt idx="5">
                  <c:v>#N/A</c:v>
                </c:pt>
                <c:pt idx="6">
                  <c:v>#N/A</c:v>
                </c:pt>
                <c:pt idx="7">
                  <c:v>304</c:v>
                </c:pt>
                <c:pt idx="8">
                  <c:v>#N/A</c:v>
                </c:pt>
                <c:pt idx="9">
                  <c:v>#N/A</c:v>
                </c:pt>
                <c:pt idx="10">
                  <c:v>281</c:v>
                </c:pt>
                <c:pt idx="11">
                  <c:v>#N/A</c:v>
                </c:pt>
                <c:pt idx="12">
                  <c:v>#N/A</c:v>
                </c:pt>
                <c:pt idx="13">
                  <c:v>287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6810944"/>
        <c:axId val="306811336"/>
      </c:lineChart>
      <c:catAx>
        <c:axId val="3068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811336"/>
        <c:crosses val="autoZero"/>
        <c:auto val="1"/>
        <c:lblAlgn val="ctr"/>
        <c:lblOffset val="100"/>
        <c:tickLblSkip val="1"/>
        <c:tickMarkSkip val="1"/>
        <c:noMultiLvlLbl val="0"/>
      </c:catAx>
      <c:valAx>
        <c:axId val="30681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1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6258</c:v>
                </c:pt>
                <c:pt idx="5">
                  <c:v>6574</c:v>
                </c:pt>
                <c:pt idx="8">
                  <c:v>6525</c:v>
                </c:pt>
                <c:pt idx="11">
                  <c:v>6580</c:v>
                </c:pt>
                <c:pt idx="14">
                  <c:v>6812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568</c:v>
                </c:pt>
                <c:pt idx="5">
                  <c:v>623</c:v>
                </c:pt>
                <c:pt idx="8">
                  <c:v>642</c:v>
                </c:pt>
                <c:pt idx="11">
                  <c:v>668</c:v>
                </c:pt>
                <c:pt idx="14">
                  <c:v>565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1570</c:v>
                </c:pt>
                <c:pt idx="5">
                  <c:v>1559</c:v>
                </c:pt>
                <c:pt idx="8">
                  <c:v>1605</c:v>
                </c:pt>
                <c:pt idx="11">
                  <c:v>1743</c:v>
                </c:pt>
                <c:pt idx="14">
                  <c:v>1758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211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1255</c:v>
                </c:pt>
                <c:pt idx="3">
                  <c:v>1173</c:v>
                </c:pt>
                <c:pt idx="6">
                  <c:v>1002</c:v>
                </c:pt>
                <c:pt idx="9">
                  <c:v>1044</c:v>
                </c:pt>
                <c:pt idx="12">
                  <c:v>917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c:v>
                </c:pt>
                <c:pt idx="3">
                  <c:v>35</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1912</c:v>
                </c:pt>
                <c:pt idx="3">
                  <c:v>1852</c:v>
                </c:pt>
                <c:pt idx="6">
                  <c:v>1742</c:v>
                </c:pt>
                <c:pt idx="9">
                  <c:v>1760</c:v>
                </c:pt>
                <c:pt idx="12">
                  <c:v>1902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210</c:v>
                </c:pt>
                <c:pt idx="3">
                  <c:v>205</c:v>
                </c:pt>
                <c:pt idx="6">
                  <c:v>173</c:v>
                </c:pt>
                <c:pt idx="9">
                  <c:v>238</c:v>
                </c:pt>
                <c:pt idx="12">
                  <c:v>231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7262</c:v>
                </c:pt>
                <c:pt idx="3">
                  <c:v>7637</c:v>
                </c:pt>
                <c:pt idx="6">
                  <c:v>7685</c:v>
                </c:pt>
                <c:pt idx="9">
                  <c:v>7619</c:v>
                </c:pt>
                <c:pt idx="12">
                  <c:v>7662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6813688"/>
        <c:axId val="306260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2493</c:v>
                </c:pt>
                <c:pt idx="2">
                  <c:v>#N/A</c:v>
                </c:pt>
                <c:pt idx="3">
                  <c:v>#N/A</c:v>
                </c:pt>
                <c:pt idx="4">
                  <c:v>2146</c:v>
                </c:pt>
                <c:pt idx="5">
                  <c:v>#N/A</c:v>
                </c:pt>
                <c:pt idx="6">
                  <c:v>#N/A</c:v>
                </c:pt>
                <c:pt idx="7">
                  <c:v>1830</c:v>
                </c:pt>
                <c:pt idx="8">
                  <c:v>#N/A</c:v>
                </c:pt>
                <c:pt idx="9">
                  <c:v>#N/A</c:v>
                </c:pt>
                <c:pt idx="10">
                  <c:v>1669</c:v>
                </c:pt>
                <c:pt idx="11">
                  <c:v>#N/A</c:v>
                </c:pt>
                <c:pt idx="12">
                  <c:v>#N/A</c:v>
                </c:pt>
                <c:pt idx="13">
                  <c:v>1576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6813688"/>
        <c:axId val="306260472"/>
      </c:lineChart>
      <c:catAx>
        <c:axId val="30681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260472"/>
        <c:crosses val="autoZero"/>
        <c:auto val="1"/>
        <c:lblAlgn val="ctr"/>
        <c:lblOffset val="100"/>
        <c:tickLblSkip val="1"/>
        <c:tickMarkSkip val="1"/>
        <c:noMultiLvlLbl val="0"/>
      </c:catAx>
      <c:valAx>
        <c:axId val="306260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1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{B275532D-1CDB-434B-9158-656B8E150D78}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{94A94A92-2F1A-4340-A149-4DA55615B351}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{57CD8A20-C3D4-404D-9E1B-8A788183EAFE}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{49A7D375-7C9E-490D-A004-CF0877C5905A}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{33F866ED-273D-4FC9-B5DE-A58FFCD9DF31}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{A0B858A1-5780-4C9B-BC57-E6ED9AD7777C}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{A3F660FB-BECB-4775-981C-A03CD2E6F361}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{CAA075D7-3298-488F-8D03-7E93FD90F558}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{316E7970-7264-4DF8-BA6B-CC9762F98E2C}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{EAC7B840-5ECB-4ED9-A18E-8276A42A7C61}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9606800"/>
        <c:axId val="319607192"/>
      </c:scatterChart>
      <c:valAx>
        <c:axId val="319606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607192"/>
        <c:crosses val="autoZero"/>
        <c:crossBetween val="midCat"/>
      </c:valAx>
      <c:valAx>
        <c:axId val="319607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9606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{A4E0E048-E6F0-4D59-B7E2-89B46315D9AE}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{08C668ED-6F0D-4241-AE73-B707989C8099}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{BCB3EFB7-0BBA-4982-8FE8-7F352BC36A3B}</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{688BFE72-D758-4B53-B2A7-C57A6B6260DE}</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{E421FFEE-94A7-4E6C-AE42-B3AFCB8F568E}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12</c:v>
                </c:pt>
                <c:pt idx="2">
                  <c:v>10.8</c:v>
                </c:pt>
                <c:pt idx="3">
                  <c:v>10.3</c:v>
                </c:pt>
                <c:pt idx="4">
                  <c:v>10.3</c:v>
                </c:pt>
              </c:numCache>
            </c:numRef>
          </c:xVal>
          <c:yVal>
            <c:numRef>
              <c:f>公会計指標分析・財政指標組合せ分析表!$K$73:$O$73</c:f>
              <c:numCache>
                <c:formatCode>#,##0.0;"▲ "#,##0.0</c:formatCode>
                <c:ptCount val="5"/>
                <c:pt idx="0">
                  <c:v>79.400000000000006</c:v>
                </c:pt>
                <c:pt idx="1">
                  <c:v>69.3</c:v>
                </c:pt>
                <c:pt idx="2">
                  <c:v>64.8</c:v>
                </c:pt>
                <c:pt idx="3">
                  <c:v>57.5</c:v>
                </c:pt>
                <c:pt idx="4">
                  <c:v>57.3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{524B9B03-C3CA-4DB0-BD32-33EA9CA56680}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{0D328CC1-0FF5-4EC8-8755-654A13C7810A}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{2EE4339A-83FD-4F4A-8D7C-B7A1159AC135}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{E30D12E4-2AFF-4B61-A887-51B26BECE980}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{976730C2-0494-4879-93A9-4FCF52A3EE09}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9607976"/>
        <c:axId val="318153224"/>
      </c:scatterChart>
      <c:valAx>
        <c:axId val="319607976"/>
        <c:scaling>
          <c:orientation val="minMax"/>
          <c:max val="14.5"/>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153224"/>
        <c:crosses val="autoZero"/>
        <c:crossBetween val="midCat"/>
      </c:valAx>
      <c:valAx>
        <c:axId val="318153224"/>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960797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実質公債比率の分子で、特に影響を与えている要因は、地方債の元利償還金であり、これは大きく減少しない状況にある。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ただし、起債の種類は過疎債が主であることから算入公債費等の額も同様であり、実質公債比率は極端には増えていない。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ここ数年間は、分母においても人口の減など基準財政需要額に対する負の要因があるが、雇用対策や高齢化対策などによりそれほど減額とはなっていない。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今後は、地域経済対策のために欠かせない事業について、計画的な地方債の借り入れを行い実施するものとし、実質公債比率については増加しないような財政運営に努める。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将来負担比率の分子の減少に特に影響を与えるのは、地方債の現在高である。　</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層雲峡地区光ファイバー基盤整備</a:t>
          </a:r>
          <a:r>
            <a:rPr lang="ja-JP" altLang="en-US" sz="1100" b="0" i="0" baseline="0">
              <a:solidFill>
                <a:schemeClr val="dk1"/>
              </a:solidFill>
              <a:effectLst/>
              <a:latin typeface="+mn-lt"/>
              <a:ea typeface="+mn-ea"/>
              <a:cs typeface="+mn-cs"/>
            </a:rPr>
            <a:t>工事</a:t>
          </a:r>
          <a:r>
            <a:rPr lang="ja-JP" altLang="ja-JP" sz="1100" b="0" i="0" baseline="0">
              <a:solidFill>
                <a:schemeClr val="dk1"/>
              </a:solidFill>
              <a:effectLst/>
              <a:latin typeface="+mn-lt"/>
              <a:ea typeface="+mn-ea"/>
              <a:cs typeface="+mn-cs"/>
            </a:rPr>
            <a:t>等で借入額が増加しているものの、退職手当負担見込額が減少している。そのことが、将来負担比率の減少に影響している。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また、近年の財政が黒字であったことと同様に、充当可能基金の増加がみられ、分子の減少につながっている。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今後も、事業の計画的な実施により将来の負担が極端に増加することがないよう財政運用を図る。</a:t>
          </a:r>
          <a:r>
            <a:rPr kumimoji="0" lang="ja-JP" altLang="en-US" sz="1100" b="0" i="0" u="none" strike="noStrike" kern="0" cap="none" spc="0" normalizeH="0" baseline="0" noProof="0">
              <a:ln>
                <a:noFill/>
              </a:ln>
              <a:solidFill>
                <a:prstClr val="black"/>
              </a:solidFill>
              <a:effectLst/>
              <a:uLnTx/>
              <a:uFillTx/>
              <a:latin typeface="+mn-lt"/>
              <a:ea typeface="+mn-ea"/>
              <a:cs typeface="+mn-cs"/>
            </a:rPr>
            <a:t>　</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　</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3,789
3,745
1,049.47
5,636,271
5,284,857
281,557
3,367,771
7,662,283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3,789
3,745
1,049.47
5,636,271
5,284,857
281,557
3,367,771
7,662,283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3,789
3,745
1,049.47
5,636,271
5,284,857
281,557
3,367,771
7,662,283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3,789
3,745
1,049.47
5,636,271
5,284,857
281,557
3,367,771
7,662,283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人口の減少や全国平均を上回る高齢化率（２</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年３月末４</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５</a:t>
          </a:r>
          <a:r>
            <a:rPr kumimoji="0" lang="ja-JP" altLang="ja-JP" sz="1100" b="0" i="0" u="none" strike="noStrike" kern="0" cap="none" spc="0" normalizeH="0" baseline="0" noProof="0">
              <a:ln>
                <a:noFill/>
              </a:ln>
              <a:solidFill>
                <a:prstClr val="black"/>
              </a:solidFill>
              <a:effectLst/>
              <a:uLnTx/>
              <a:uFillTx/>
              <a:latin typeface="+mn-lt"/>
              <a:ea typeface="+mn-ea"/>
              <a:cs typeface="+mn-cs"/>
            </a:rPr>
            <a:t>％）に加え、農業は、農耕適地が狭小であり、標高が高いため農耕期間の積算温度が低く厳しい地域にあり、また、大雪山国立公園の玄関口としての観光業においても景気低迷の中、伸び悩んでいる。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税収が少なく財政基盤が弱いため、類似団体平均を下回っている。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今後も、農林業、観光、商業の連携により、全体の経済基盤の安定化を図り、財政力向上につなげたい。また、より一層の行政の効率化に努める。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124883</xdr:rowOff>
    </xdr:to>
    <xdr:cxnSp macro="">
      <xdr:nvCxnSpPr>
        <xdr:cNvPr id="70" name="直線コネクタ 69"/>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124883</xdr:rowOff>
    </xdr:to>
    <xdr:cxnSp macro="">
      <xdr:nvCxnSpPr>
        <xdr:cNvPr id="73" name="直線コネクタ 72"/>
        <xdr:cNvCxnSpPr/>
      </xdr:nvCxnSpPr>
      <xdr:spPr>
        <a:xfrm>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108796</xdr:rowOff>
    </xdr:from>
    <xdr:to>
      <xdr:col>3</xdr:col>
      <xdr:colOff>279400</xdr:colOff>
      <xdr:row>44</xdr:row>
      <xdr:rowOff>116840</xdr:rowOff>
    </xdr:to>
    <xdr:cxnSp macro="">
      <xdr:nvCxnSpPr>
        <xdr:cNvPr id="76" name="直線コネクタ 75"/>
        <xdr:cNvCxnSpPr/>
      </xdr:nvCxnSpPr>
      <xdr:spPr>
        <a:xfrm>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6" name="円/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2" name="円/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94" name="円/楕円 93"/>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95" name="テキスト ボックス 94"/>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組織・職員数の見直し、物件費や補助費等の圧縮などにより歳出削減に取組み、財政健全化を図ってきたが、経常収支比率は類似団体平均を上回っている。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a:t>
          </a:r>
          <a:r>
            <a:rPr kumimoji="0" lang="ja-JP" altLang="ja-JP" sz="1100" b="0" i="0" u="none" strike="noStrike" kern="0" cap="none" spc="0" normalizeH="0" baseline="0" noProof="0">
              <a:ln>
                <a:noFill/>
              </a:ln>
              <a:solidFill>
                <a:prstClr val="black"/>
              </a:solidFill>
              <a:effectLst/>
              <a:uLnTx/>
              <a:uFillTx/>
              <a:latin typeface="+mn-lt"/>
              <a:ea typeface="+mn-ea"/>
              <a:cs typeface="+mn-cs"/>
            </a:rPr>
            <a:t>計画的に適正な職員配置を行うとともに、経常経費の削減に努める。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65</xdr:row>
      <xdr:rowOff>53721</xdr:rowOff>
    </xdr:to>
    <xdr:cxnSp macro="">
      <xdr:nvCxnSpPr>
        <xdr:cNvPr id="128" name="直線コネクタ 127"/>
        <xdr:cNvCxnSpPr/>
      </xdr:nvCxnSpPr>
      <xdr:spPr>
        <a:xfrm>
          <a:off x="4114800" y="11103864"/>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51435</xdr:rowOff>
    </xdr:from>
    <xdr:to>
      <xdr:col>6</xdr:col>
      <xdr:colOff>0</xdr:colOff>
      <xdr:row>64</xdr:row>
      <xdr:rowOff>131064</xdr:rowOff>
    </xdr:to>
    <xdr:cxnSp macro="">
      <xdr:nvCxnSpPr>
        <xdr:cNvPr id="131" name="直線コネクタ 130"/>
        <xdr:cNvCxnSpPr/>
      </xdr:nvCxnSpPr>
      <xdr:spPr>
        <a:xfrm>
          <a:off x="3225800" y="11024235"/>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51435</xdr:rowOff>
    </xdr:to>
    <xdr:cxnSp macro="">
      <xdr:nvCxnSpPr>
        <xdr:cNvPr id="134" name="直線コネクタ 133"/>
        <xdr:cNvCxnSpPr/>
      </xdr:nvCxnSpPr>
      <xdr:spPr>
        <a:xfrm>
          <a:off x="2336800" y="10988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15240</xdr:rowOff>
    </xdr:to>
    <xdr:cxnSp macro="">
      <xdr:nvCxnSpPr>
        <xdr:cNvPr id="137" name="直線コネクタ 136"/>
        <xdr:cNvCxnSpPr/>
      </xdr:nvCxnSpPr>
      <xdr:spPr>
        <a:xfrm>
          <a:off x="1447800" y="109253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2921</xdr:rowOff>
    </xdr:from>
    <xdr:to>
      <xdr:col>7</xdr:col>
      <xdr:colOff>203200</xdr:colOff>
      <xdr:row>65</xdr:row>
      <xdr:rowOff>104521</xdr:rowOff>
    </xdr:to>
    <xdr:sp macro="" textlink="">
      <xdr:nvSpPr>
        <xdr:cNvPr id="147" name="円/楕円 146"/>
        <xdr:cNvSpPr/>
      </xdr:nvSpPr>
      <xdr:spPr>
        <a:xfrm>
          <a:off x="49022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146448</xdr:rowOff>
    </xdr:from>
    <xdr:ext cx="762000" cy="259045"/>
    <xdr:sp macro="" textlink="">
      <xdr:nvSpPr>
        <xdr:cNvPr id="148" name="財政構造の弾力性該当値テキスト"/>
        <xdr:cNvSpPr txBox="1"/>
      </xdr:nvSpPr>
      <xdr:spPr>
        <a:xfrm>
          <a:off x="5041900" y="1111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49" name="円/楕円 148"/>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50" name="テキスト ボックス 149"/>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635</xdr:rowOff>
    </xdr:from>
    <xdr:to>
      <xdr:col>4</xdr:col>
      <xdr:colOff>533400</xdr:colOff>
      <xdr:row>64</xdr:row>
      <xdr:rowOff>102235</xdr:rowOff>
    </xdr:to>
    <xdr:sp macro="" textlink="">
      <xdr:nvSpPr>
        <xdr:cNvPr id="151" name="円/楕円 150"/>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112412</xdr:rowOff>
    </xdr:from>
    <xdr:ext cx="762000" cy="259045"/>
    <xdr:sp macro="" textlink="">
      <xdr:nvSpPr>
        <xdr:cNvPr id="152" name="テキスト ボックス 151"/>
        <xdr:cNvSpPr txBox="1"/>
      </xdr:nvSpPr>
      <xdr:spPr>
        <a:xfrm>
          <a:off x="2844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3" name="円/楕円 152"/>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54" name="テキスト ボックス 15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5" name="円/楕円 154"/>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13479</xdr:rowOff>
    </xdr:from>
    <xdr:ext cx="762000" cy="259045"/>
    <xdr:sp macro="" textlink="">
      <xdr:nvSpPr>
        <xdr:cNvPr id="156" name="テキスト ボックス 155"/>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[515,875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物件費及び維持補修費の合計額の人口１人当たりの金額が高い要因は、主に人件費の比率の高さが要因となっている。このことは、北海道有数の観光地層雲峡を有することにより産業形態が多様なこと、医療センターや保育所などの行政サービスを直営で実施している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今後は、施設の老朽化等により維持補修費の増加が見込まれるが、急激に財政を圧迫することがないよう努めたい。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57629</xdr:rowOff>
    </xdr:from>
    <xdr:to>
      <xdr:col>7</xdr:col>
      <xdr:colOff>152400</xdr:colOff>
      <xdr:row>82</xdr:row>
      <xdr:rowOff>71162</xdr:rowOff>
    </xdr:to>
    <xdr:cxnSp macro="">
      <xdr:nvCxnSpPr>
        <xdr:cNvPr id="188" name="直線コネクタ 187"/>
        <xdr:cNvCxnSpPr/>
      </xdr:nvCxnSpPr>
      <xdr:spPr>
        <a:xfrm>
          <a:off x="4114800" y="14116529"/>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53640</xdr:rowOff>
    </xdr:from>
    <xdr:to>
      <xdr:col>6</xdr:col>
      <xdr:colOff>0</xdr:colOff>
      <xdr:row>82</xdr:row>
      <xdr:rowOff>57629</xdr:rowOff>
    </xdr:to>
    <xdr:cxnSp macro="">
      <xdr:nvCxnSpPr>
        <xdr:cNvPr id="191" name="直線コネクタ 190"/>
        <xdr:cNvCxnSpPr/>
      </xdr:nvCxnSpPr>
      <xdr:spPr>
        <a:xfrm>
          <a:off x="3225800" y="14112540"/>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8854</xdr:rowOff>
    </xdr:from>
    <xdr:to>
      <xdr:col>4</xdr:col>
      <xdr:colOff>482600</xdr:colOff>
      <xdr:row>82</xdr:row>
      <xdr:rowOff>53640</xdr:rowOff>
    </xdr:to>
    <xdr:cxnSp macro="">
      <xdr:nvCxnSpPr>
        <xdr:cNvPr id="194" name="直線コネクタ 193"/>
        <xdr:cNvCxnSpPr/>
      </xdr:nvCxnSpPr>
      <xdr:spPr>
        <a:xfrm>
          <a:off x="2336800" y="14067754"/>
          <a:ext cx="8890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1578</xdr:rowOff>
    </xdr:from>
    <xdr:to>
      <xdr:col>3</xdr:col>
      <xdr:colOff>279400</xdr:colOff>
      <xdr:row>82</xdr:row>
      <xdr:rowOff>8854</xdr:rowOff>
    </xdr:to>
    <xdr:cxnSp macro="">
      <xdr:nvCxnSpPr>
        <xdr:cNvPr id="197" name="直線コネクタ 196"/>
        <xdr:cNvCxnSpPr/>
      </xdr:nvCxnSpPr>
      <xdr:spPr>
        <a:xfrm>
          <a:off x="1447800" y="14060478"/>
          <a:ext cx="8890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20362</xdr:rowOff>
    </xdr:from>
    <xdr:to>
      <xdr:col>7</xdr:col>
      <xdr:colOff>203200</xdr:colOff>
      <xdr:row>82</xdr:row>
      <xdr:rowOff>121962</xdr:rowOff>
    </xdr:to>
    <xdr:sp macro="" textlink="">
      <xdr:nvSpPr>
        <xdr:cNvPr id="207" name="円/楕円 206"/>
        <xdr:cNvSpPr/>
      </xdr:nvSpPr>
      <xdr:spPr>
        <a:xfrm>
          <a:off x="4902200" y="140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163889</xdr:rowOff>
    </xdr:from>
    <xdr:ext cx="762000" cy="259045"/>
    <xdr:sp macro="" textlink="">
      <xdr:nvSpPr>
        <xdr:cNvPr id="208" name="人件費・物件費等の状況該当値テキスト"/>
        <xdr:cNvSpPr txBox="1"/>
      </xdr:nvSpPr>
      <xdr:spPr>
        <a:xfrm>
          <a:off x="5041900" y="140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515,875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6829</xdr:rowOff>
    </xdr:from>
    <xdr:to>
      <xdr:col>6</xdr:col>
      <xdr:colOff>50800</xdr:colOff>
      <xdr:row>82</xdr:row>
      <xdr:rowOff>108429</xdr:rowOff>
    </xdr:to>
    <xdr:sp macro="" textlink="">
      <xdr:nvSpPr>
        <xdr:cNvPr id="209" name="円/楕円 208"/>
        <xdr:cNvSpPr/>
      </xdr:nvSpPr>
      <xdr:spPr>
        <a:xfrm>
          <a:off x="4064000" y="140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118606</xdr:rowOff>
    </xdr:from>
    <xdr:ext cx="736600" cy="259045"/>
    <xdr:sp macro="" textlink="">
      <xdr:nvSpPr>
        <xdr:cNvPr id="210" name="テキスト ボックス 209"/>
        <xdr:cNvSpPr txBox="1"/>
      </xdr:nvSpPr>
      <xdr:spPr>
        <a:xfrm>
          <a:off x="3733800" y="1383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487,834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2840</xdr:rowOff>
    </xdr:from>
    <xdr:to>
      <xdr:col>4</xdr:col>
      <xdr:colOff>533400</xdr:colOff>
      <xdr:row>82</xdr:row>
      <xdr:rowOff>104440</xdr:rowOff>
    </xdr:to>
    <xdr:sp macro="" textlink="">
      <xdr:nvSpPr>
        <xdr:cNvPr id="211" name="円/楕円 210"/>
        <xdr:cNvSpPr/>
      </xdr:nvSpPr>
      <xdr:spPr>
        <a:xfrm>
          <a:off x="3175000" y="140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89217</xdr:rowOff>
    </xdr:from>
    <xdr:ext cx="762000" cy="259045"/>
    <xdr:sp macro="" textlink="">
      <xdr:nvSpPr>
        <xdr:cNvPr id="212" name="テキスト ボックス 211"/>
        <xdr:cNvSpPr txBox="1"/>
      </xdr:nvSpPr>
      <xdr:spPr>
        <a:xfrm>
          <a:off x="2844800" y="1414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479,569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129504</xdr:rowOff>
    </xdr:from>
    <xdr:to>
      <xdr:col>3</xdr:col>
      <xdr:colOff>330200</xdr:colOff>
      <xdr:row>82</xdr:row>
      <xdr:rowOff>59654</xdr:rowOff>
    </xdr:to>
    <xdr:sp macro="" textlink="">
      <xdr:nvSpPr>
        <xdr:cNvPr id="213" name="円/楕円 212"/>
        <xdr:cNvSpPr/>
      </xdr:nvSpPr>
      <xdr:spPr>
        <a:xfrm>
          <a:off x="2286000" y="140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44431</xdr:rowOff>
    </xdr:from>
    <xdr:ext cx="762000" cy="259045"/>
    <xdr:sp macro="" textlink="">
      <xdr:nvSpPr>
        <xdr:cNvPr id="214" name="テキスト ボックス 213"/>
        <xdr:cNvSpPr txBox="1"/>
      </xdr:nvSpPr>
      <xdr:spPr>
        <a:xfrm>
          <a:off x="1955800" y="141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386,766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122228</xdr:rowOff>
    </xdr:from>
    <xdr:to>
      <xdr:col>2</xdr:col>
      <xdr:colOff>127000</xdr:colOff>
      <xdr:row>82</xdr:row>
      <xdr:rowOff>52378</xdr:rowOff>
    </xdr:to>
    <xdr:sp macro="" textlink="">
      <xdr:nvSpPr>
        <xdr:cNvPr id="215" name="円/楕円 214"/>
        <xdr:cNvSpPr/>
      </xdr:nvSpPr>
      <xdr:spPr>
        <a:xfrm>
          <a:off x="1397000" y="140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37155</xdr:rowOff>
    </xdr:from>
    <xdr:ext cx="762000" cy="259045"/>
    <xdr:sp macro="" textlink="">
      <xdr:nvSpPr>
        <xdr:cNvPr id="216" name="テキスト ボックス 215"/>
        <xdr:cNvSpPr txBox="1"/>
      </xdr:nvSpPr>
      <xdr:spPr>
        <a:xfrm>
          <a:off x="1066800" y="1409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人件費の圧縮に努めているが、類似団体に比べ高い水準にある。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今後も、職務職責に応じた組織体制の整備と給与の適正化に努め、また、組織機構の見直しなどを進める中で、職務及び給与体系の整備を行う。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154687</xdr:rowOff>
    </xdr:from>
    <xdr:to>
      <xdr:col>24</xdr:col>
      <xdr:colOff>558800</xdr:colOff>
      <xdr:row>86</xdr:row>
      <xdr:rowOff>159513</xdr:rowOff>
    </xdr:to>
    <xdr:cxnSp macro="">
      <xdr:nvCxnSpPr>
        <xdr:cNvPr id="248" name="直線コネクタ 247"/>
        <xdr:cNvCxnSpPr/>
      </xdr:nvCxnSpPr>
      <xdr:spPr>
        <a:xfrm>
          <a:off x="16179800" y="1489938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154687</xdr:rowOff>
    </xdr:from>
    <xdr:to>
      <xdr:col>23</xdr:col>
      <xdr:colOff>406400</xdr:colOff>
      <xdr:row>87</xdr:row>
      <xdr:rowOff>36322</xdr:rowOff>
    </xdr:to>
    <xdr:cxnSp macro="">
      <xdr:nvCxnSpPr>
        <xdr:cNvPr id="251" name="直線コネクタ 250"/>
        <xdr:cNvCxnSpPr/>
      </xdr:nvCxnSpPr>
      <xdr:spPr>
        <a:xfrm flipV="1">
          <a:off x="15290800" y="14899387"/>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7365</xdr:rowOff>
    </xdr:from>
    <xdr:to>
      <xdr:col>22</xdr:col>
      <xdr:colOff>203200</xdr:colOff>
      <xdr:row>87</xdr:row>
      <xdr:rowOff>36322</xdr:rowOff>
    </xdr:to>
    <xdr:cxnSp macro="">
      <xdr:nvCxnSpPr>
        <xdr:cNvPr id="254" name="直線コネクタ 253"/>
        <xdr:cNvCxnSpPr/>
      </xdr:nvCxnSpPr>
      <xdr:spPr>
        <a:xfrm>
          <a:off x="14401800" y="1492351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7365</xdr:rowOff>
    </xdr:from>
    <xdr:to>
      <xdr:col>21</xdr:col>
      <xdr:colOff>0</xdr:colOff>
      <xdr:row>89</xdr:row>
      <xdr:rowOff>40894</xdr:rowOff>
    </xdr:to>
    <xdr:cxnSp macro="">
      <xdr:nvCxnSpPr>
        <xdr:cNvPr id="257" name="直線コネクタ 256"/>
        <xdr:cNvCxnSpPr/>
      </xdr:nvCxnSpPr>
      <xdr:spPr>
        <a:xfrm flipV="1">
          <a:off x="13512800" y="14923515"/>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108713</xdr:rowOff>
    </xdr:from>
    <xdr:to>
      <xdr:col>24</xdr:col>
      <xdr:colOff>609600</xdr:colOff>
      <xdr:row>87</xdr:row>
      <xdr:rowOff>38863</xdr:rowOff>
    </xdr:to>
    <xdr:sp macro="" textlink="">
      <xdr:nvSpPr>
        <xdr:cNvPr id="267" name="円/楕円 266"/>
        <xdr:cNvSpPr/>
      </xdr:nvSpPr>
      <xdr:spPr>
        <a:xfrm>
          <a:off x="169672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4590</xdr:rowOff>
    </xdr:from>
    <xdr:ext cx="762000" cy="259045"/>
    <xdr:sp macro="" textlink="">
      <xdr:nvSpPr>
        <xdr:cNvPr id="268" name="給与水準   （国との比較）該当値テキスト"/>
        <xdr:cNvSpPr txBox="1"/>
      </xdr:nvSpPr>
      <xdr:spPr>
        <a:xfrm>
          <a:off x="17106900" y="147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103887</xdr:rowOff>
    </xdr:from>
    <xdr:to>
      <xdr:col>23</xdr:col>
      <xdr:colOff>457200</xdr:colOff>
      <xdr:row>87</xdr:row>
      <xdr:rowOff>34037</xdr:rowOff>
    </xdr:to>
    <xdr:sp macro="" textlink="">
      <xdr:nvSpPr>
        <xdr:cNvPr id="269" name="円/楕円 268"/>
        <xdr:cNvSpPr/>
      </xdr:nvSpPr>
      <xdr:spPr>
        <a:xfrm>
          <a:off x="16129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18814</xdr:rowOff>
    </xdr:from>
    <xdr:ext cx="736600" cy="259045"/>
    <xdr:sp macro="" textlink="">
      <xdr:nvSpPr>
        <xdr:cNvPr id="270" name="テキスト ボックス 269"/>
        <xdr:cNvSpPr txBox="1"/>
      </xdr:nvSpPr>
      <xdr:spPr>
        <a:xfrm>
          <a:off x="15798800" y="1493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156972</xdr:rowOff>
    </xdr:from>
    <xdr:to>
      <xdr:col>22</xdr:col>
      <xdr:colOff>254000</xdr:colOff>
      <xdr:row>87</xdr:row>
      <xdr:rowOff>87122</xdr:rowOff>
    </xdr:to>
    <xdr:sp macro="" textlink="">
      <xdr:nvSpPr>
        <xdr:cNvPr id="271" name="円/楕円 270"/>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71899</xdr:rowOff>
    </xdr:from>
    <xdr:ext cx="762000" cy="259045"/>
    <xdr:sp macro="" textlink="">
      <xdr:nvSpPr>
        <xdr:cNvPr id="272" name="テキスト ボックス 271"/>
        <xdr:cNvSpPr txBox="1"/>
      </xdr:nvSpPr>
      <xdr:spPr>
        <a:xfrm>
          <a:off x="14909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128015</xdr:rowOff>
    </xdr:from>
    <xdr:to>
      <xdr:col>21</xdr:col>
      <xdr:colOff>50800</xdr:colOff>
      <xdr:row>87</xdr:row>
      <xdr:rowOff>58165</xdr:rowOff>
    </xdr:to>
    <xdr:sp macro="" textlink="">
      <xdr:nvSpPr>
        <xdr:cNvPr id="273" name="円/楕円 272"/>
        <xdr:cNvSpPr/>
      </xdr:nvSpPr>
      <xdr:spPr>
        <a:xfrm>
          <a:off x="14351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42942</xdr:rowOff>
    </xdr:from>
    <xdr:ext cx="762000" cy="259045"/>
    <xdr:sp macro="" textlink="">
      <xdr:nvSpPr>
        <xdr:cNvPr id="274" name="テキスト ボックス 273"/>
        <xdr:cNvSpPr txBox="1"/>
      </xdr:nvSpPr>
      <xdr:spPr>
        <a:xfrm>
          <a:off x="14020800" y="149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75" name="円/楕円 274"/>
        <xdr:cNvSpPr/>
      </xdr:nvSpPr>
      <xdr:spPr>
        <a:xfrm>
          <a:off x="13462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76471</xdr:rowOff>
    </xdr:from>
    <xdr:ext cx="762000" cy="259045"/>
    <xdr:sp macro="" textlink="">
      <xdr:nvSpPr>
        <xdr:cNvPr id="276" name="テキスト ボックス 275"/>
        <xdr:cNvSpPr txBox="1"/>
      </xdr:nvSpPr>
      <xdr:spPr>
        <a:xfrm>
          <a:off x="13131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組織・職員数の見直しを図ってきたが、人口の大幅な減少の影響もあり、類似団体平均を上回っている。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職員の構成は、高齢層の人員が若年層に比べて極端に多い。ここ数年間は退職者数が増える見込みであることから、事務事業の一層の効率化を図るとともに、将来の安定した組織運営のためにも、計画的に適正な職員配置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98606</xdr:rowOff>
    </xdr:from>
    <xdr:to>
      <xdr:col>24</xdr:col>
      <xdr:colOff>558800</xdr:colOff>
      <xdr:row>59</xdr:row>
      <xdr:rowOff>111820</xdr:rowOff>
    </xdr:to>
    <xdr:cxnSp macro="">
      <xdr:nvCxnSpPr>
        <xdr:cNvPr id="312" name="直線コネクタ 311"/>
        <xdr:cNvCxnSpPr/>
      </xdr:nvCxnSpPr>
      <xdr:spPr>
        <a:xfrm>
          <a:off x="16179800" y="10214156"/>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89759</xdr:rowOff>
    </xdr:from>
    <xdr:to>
      <xdr:col>23</xdr:col>
      <xdr:colOff>406400</xdr:colOff>
      <xdr:row>59</xdr:row>
      <xdr:rowOff>98606</xdr:rowOff>
    </xdr:to>
    <xdr:cxnSp macro="">
      <xdr:nvCxnSpPr>
        <xdr:cNvPr id="315" name="直線コネクタ 314"/>
        <xdr:cNvCxnSpPr/>
      </xdr:nvCxnSpPr>
      <xdr:spPr>
        <a:xfrm>
          <a:off x="15290800" y="1020530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86312</xdr:rowOff>
    </xdr:from>
    <xdr:to>
      <xdr:col>22</xdr:col>
      <xdr:colOff>203200</xdr:colOff>
      <xdr:row>59</xdr:row>
      <xdr:rowOff>89759</xdr:rowOff>
    </xdr:to>
    <xdr:cxnSp macro="">
      <xdr:nvCxnSpPr>
        <xdr:cNvPr id="318" name="直線コネクタ 317"/>
        <xdr:cNvCxnSpPr/>
      </xdr:nvCxnSpPr>
      <xdr:spPr>
        <a:xfrm>
          <a:off x="14401800" y="102018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86312</xdr:rowOff>
    </xdr:from>
    <xdr:to>
      <xdr:col>21</xdr:col>
      <xdr:colOff>0</xdr:colOff>
      <xdr:row>59</xdr:row>
      <xdr:rowOff>92517</xdr:rowOff>
    </xdr:to>
    <xdr:cxnSp macro="">
      <xdr:nvCxnSpPr>
        <xdr:cNvPr id="321" name="直線コネクタ 320"/>
        <xdr:cNvCxnSpPr/>
      </xdr:nvCxnSpPr>
      <xdr:spPr>
        <a:xfrm flipV="1">
          <a:off x="13512800" y="1020186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61020</xdr:rowOff>
    </xdr:from>
    <xdr:to>
      <xdr:col>24</xdr:col>
      <xdr:colOff>609600</xdr:colOff>
      <xdr:row>59</xdr:row>
      <xdr:rowOff>162620</xdr:rowOff>
    </xdr:to>
    <xdr:sp macro="" textlink="">
      <xdr:nvSpPr>
        <xdr:cNvPr id="331" name="円/楕円 330"/>
        <xdr:cNvSpPr/>
      </xdr:nvSpPr>
      <xdr:spPr>
        <a:xfrm>
          <a:off x="169672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33097</xdr:rowOff>
    </xdr:from>
    <xdr:ext cx="762000" cy="259045"/>
    <xdr:sp macro="" textlink="">
      <xdr:nvSpPr>
        <xdr:cNvPr id="332" name="定員管理の状況該当値テキスト"/>
        <xdr:cNvSpPr txBox="1"/>
      </xdr:nvSpPr>
      <xdr:spPr>
        <a:xfrm>
          <a:off x="17106900" y="101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47806</xdr:rowOff>
    </xdr:from>
    <xdr:to>
      <xdr:col>23</xdr:col>
      <xdr:colOff>457200</xdr:colOff>
      <xdr:row>59</xdr:row>
      <xdr:rowOff>149406</xdr:rowOff>
    </xdr:to>
    <xdr:sp macro="" textlink="">
      <xdr:nvSpPr>
        <xdr:cNvPr id="333" name="円/楕円 332"/>
        <xdr:cNvSpPr/>
      </xdr:nvSpPr>
      <xdr:spPr>
        <a:xfrm>
          <a:off x="16129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134183</xdr:rowOff>
    </xdr:from>
    <xdr:ext cx="736600" cy="259045"/>
    <xdr:sp macro="" textlink="">
      <xdr:nvSpPr>
        <xdr:cNvPr id="334" name="テキスト ボックス 333"/>
        <xdr:cNvSpPr txBox="1"/>
      </xdr:nvSpPr>
      <xdr:spPr>
        <a:xfrm>
          <a:off x="15798800" y="10249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38959</xdr:rowOff>
    </xdr:from>
    <xdr:to>
      <xdr:col>22</xdr:col>
      <xdr:colOff>254000</xdr:colOff>
      <xdr:row>59</xdr:row>
      <xdr:rowOff>140559</xdr:rowOff>
    </xdr:to>
    <xdr:sp macro="" textlink="">
      <xdr:nvSpPr>
        <xdr:cNvPr id="335" name="円/楕円 334"/>
        <xdr:cNvSpPr/>
      </xdr:nvSpPr>
      <xdr:spPr>
        <a:xfrm>
          <a:off x="15240000" y="101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125336</xdr:rowOff>
    </xdr:from>
    <xdr:ext cx="762000" cy="259045"/>
    <xdr:sp macro="" textlink="">
      <xdr:nvSpPr>
        <xdr:cNvPr id="336" name="テキスト ボックス 335"/>
        <xdr:cNvSpPr txBox="1"/>
      </xdr:nvSpPr>
      <xdr:spPr>
        <a:xfrm>
          <a:off x="14909800" y="102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35512</xdr:rowOff>
    </xdr:from>
    <xdr:to>
      <xdr:col>21</xdr:col>
      <xdr:colOff>50800</xdr:colOff>
      <xdr:row>59</xdr:row>
      <xdr:rowOff>137112</xdr:rowOff>
    </xdr:to>
    <xdr:sp macro="" textlink="">
      <xdr:nvSpPr>
        <xdr:cNvPr id="337" name="円/楕円 336"/>
        <xdr:cNvSpPr/>
      </xdr:nvSpPr>
      <xdr:spPr>
        <a:xfrm>
          <a:off x="14351000" y="101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121889</xdr:rowOff>
    </xdr:from>
    <xdr:ext cx="762000" cy="259045"/>
    <xdr:sp macro="" textlink="">
      <xdr:nvSpPr>
        <xdr:cNvPr id="338" name="テキスト ボックス 337"/>
        <xdr:cNvSpPr txBox="1"/>
      </xdr:nvSpPr>
      <xdr:spPr>
        <a:xfrm>
          <a:off x="14020800" y="102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41717</xdr:rowOff>
    </xdr:from>
    <xdr:to>
      <xdr:col>19</xdr:col>
      <xdr:colOff>533400</xdr:colOff>
      <xdr:row>59</xdr:row>
      <xdr:rowOff>143317</xdr:rowOff>
    </xdr:to>
    <xdr:sp macro="" textlink="">
      <xdr:nvSpPr>
        <xdr:cNvPr id="339" name="円/楕円 338"/>
        <xdr:cNvSpPr/>
      </xdr:nvSpPr>
      <xdr:spPr>
        <a:xfrm>
          <a:off x="13462000" y="101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128094</xdr:rowOff>
    </xdr:from>
    <xdr:ext cx="762000" cy="259045"/>
    <xdr:sp macro="" textlink="">
      <xdr:nvSpPr>
        <xdr:cNvPr id="340" name="テキスト ボックス 339"/>
        <xdr:cNvSpPr txBox="1"/>
      </xdr:nvSpPr>
      <xdr:spPr>
        <a:xfrm>
          <a:off x="13131800" y="1024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実質公債費比率は３年間の平均値となっている。　平成２４年度から旭ヶ丘地区の整備事業に着手しているが、大型事業の着手には十分な注意を払い、事業の計画的な執行により地方債発行の抑制に努めていく</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38946</xdr:rowOff>
    </xdr:from>
    <xdr:to>
      <xdr:col>24</xdr:col>
      <xdr:colOff>558800</xdr:colOff>
      <xdr:row>43</xdr:row>
      <xdr:rowOff>38946</xdr:rowOff>
    </xdr:to>
    <xdr:cxnSp macro="">
      <xdr:nvCxnSpPr>
        <xdr:cNvPr id="373" name="直線コネクタ 372"/>
        <xdr:cNvCxnSpPr/>
      </xdr:nvCxnSpPr>
      <xdr:spPr>
        <a:xfrm>
          <a:off x="16179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4"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38946</xdr:rowOff>
    </xdr:from>
    <xdr:to>
      <xdr:col>23</xdr:col>
      <xdr:colOff>406400</xdr:colOff>
      <xdr:row>43</xdr:row>
      <xdr:rowOff>79163</xdr:rowOff>
    </xdr:to>
    <xdr:cxnSp macro="">
      <xdr:nvCxnSpPr>
        <xdr:cNvPr id="376" name="直線コネクタ 375"/>
        <xdr:cNvCxnSpPr/>
      </xdr:nvCxnSpPr>
      <xdr:spPr>
        <a:xfrm flipV="1">
          <a:off x="15290800" y="741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8" name="テキスト ボックス 37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79163</xdr:rowOff>
    </xdr:from>
    <xdr:to>
      <xdr:col>22</xdr:col>
      <xdr:colOff>203200</xdr:colOff>
      <xdr:row>44</xdr:row>
      <xdr:rowOff>4233</xdr:rowOff>
    </xdr:to>
    <xdr:cxnSp macro="">
      <xdr:nvCxnSpPr>
        <xdr:cNvPr id="379" name="直線コネクタ 378"/>
        <xdr:cNvCxnSpPr/>
      </xdr:nvCxnSpPr>
      <xdr:spPr>
        <a:xfrm flipV="1">
          <a:off x="14401800" y="74515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81" name="テキスト ボックス 38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149013</xdr:rowOff>
    </xdr:to>
    <xdr:cxnSp macro="">
      <xdr:nvCxnSpPr>
        <xdr:cNvPr id="382" name="直線コネクタ 381"/>
        <xdr:cNvCxnSpPr/>
      </xdr:nvCxnSpPr>
      <xdr:spPr>
        <a:xfrm flipV="1">
          <a:off x="13512800" y="75480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4" name="テキスト ボックス 38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6" name="テキスト ボックス 385"/>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159596</xdr:rowOff>
    </xdr:from>
    <xdr:to>
      <xdr:col>24</xdr:col>
      <xdr:colOff>609600</xdr:colOff>
      <xdr:row>43</xdr:row>
      <xdr:rowOff>89746</xdr:rowOff>
    </xdr:to>
    <xdr:sp macro="" textlink="">
      <xdr:nvSpPr>
        <xdr:cNvPr id="392" name="円/楕円 391"/>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131673</xdr:rowOff>
    </xdr:from>
    <xdr:ext cx="762000" cy="259045"/>
    <xdr:sp macro="" textlink="">
      <xdr:nvSpPr>
        <xdr:cNvPr id="393"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159596</xdr:rowOff>
    </xdr:from>
    <xdr:to>
      <xdr:col>23</xdr:col>
      <xdr:colOff>457200</xdr:colOff>
      <xdr:row>43</xdr:row>
      <xdr:rowOff>89746</xdr:rowOff>
    </xdr:to>
    <xdr:sp macro="" textlink="">
      <xdr:nvSpPr>
        <xdr:cNvPr id="394" name="円/楕円 393"/>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74523</xdr:rowOff>
    </xdr:from>
    <xdr:ext cx="736600" cy="259045"/>
    <xdr:sp macro="" textlink="">
      <xdr:nvSpPr>
        <xdr:cNvPr id="395" name="テキスト ボックス 394"/>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28363</xdr:rowOff>
    </xdr:from>
    <xdr:to>
      <xdr:col>22</xdr:col>
      <xdr:colOff>254000</xdr:colOff>
      <xdr:row>43</xdr:row>
      <xdr:rowOff>129963</xdr:rowOff>
    </xdr:to>
    <xdr:sp macro="" textlink="">
      <xdr:nvSpPr>
        <xdr:cNvPr id="396" name="円/楕円 395"/>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114740</xdr:rowOff>
    </xdr:from>
    <xdr:ext cx="762000" cy="259045"/>
    <xdr:sp macro="" textlink="">
      <xdr:nvSpPr>
        <xdr:cNvPr id="397" name="テキスト ボックス 396"/>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398" name="円/楕円 397"/>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9" name="テキスト ボックス 398"/>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98213</xdr:rowOff>
    </xdr:from>
    <xdr:to>
      <xdr:col>19</xdr:col>
      <xdr:colOff>533400</xdr:colOff>
      <xdr:row>45</xdr:row>
      <xdr:rowOff>28363</xdr:rowOff>
    </xdr:to>
    <xdr:sp macro="" textlink="">
      <xdr:nvSpPr>
        <xdr:cNvPr id="400" name="円/楕円 399"/>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13140</xdr:rowOff>
    </xdr:from>
    <xdr:ext cx="762000" cy="259045"/>
    <xdr:sp macro="" textlink="">
      <xdr:nvSpPr>
        <xdr:cNvPr id="401" name="テキスト ボックス 400"/>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前年比では下回っているが、類似団体平均を大きく上回っている。主な要因としては、</a:t>
          </a:r>
          <a:r>
            <a:rPr kumimoji="0" lang="ja-JP" altLang="en-US" sz="1100" b="0" i="0" u="none" strike="noStrike" kern="0" cap="none" spc="0" normalizeH="0" baseline="0" noProof="0">
              <a:ln>
                <a:noFill/>
              </a:ln>
              <a:solidFill>
                <a:prstClr val="black"/>
              </a:solidFill>
              <a:effectLst/>
              <a:uLnTx/>
              <a:uFillTx/>
              <a:latin typeface="+mn-lt"/>
              <a:ea typeface="+mn-ea"/>
              <a:cs typeface="+mn-cs"/>
            </a:rPr>
            <a:t>層雲峡地区光ファイバー基盤整備工事や水槽付消防ポンプ自動車購入など</a:t>
          </a:r>
          <a:r>
            <a:rPr kumimoji="0" lang="ja-JP" altLang="ja-JP" sz="1100" b="0" i="0" u="none" strike="noStrike" kern="0" cap="none" spc="0" normalizeH="0" baseline="0" noProof="0">
              <a:ln>
                <a:noFill/>
              </a:ln>
              <a:solidFill>
                <a:prstClr val="black"/>
              </a:solidFill>
              <a:effectLst/>
              <a:uLnTx/>
              <a:uFillTx/>
              <a:latin typeface="+mn-lt"/>
              <a:ea typeface="+mn-ea"/>
              <a:cs typeface="+mn-cs"/>
            </a:rPr>
            <a:t>に係る地方債の借入額や公共下水道事業の整備にかかる公営企業債の借入額が膨らんでいることがあげられる。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今後は地方債新規発行の抑制に努めながら、「上川町第９次総合計画」に基づく長期的な視点での事業執行による公債費の縮減等に努め、財政の健全化を図る。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88350</xdr:rowOff>
    </xdr:from>
    <xdr:to>
      <xdr:col>24</xdr:col>
      <xdr:colOff>558800</xdr:colOff>
      <xdr:row>16</xdr:row>
      <xdr:rowOff>89958</xdr:rowOff>
    </xdr:to>
    <xdr:cxnSp macro="">
      <xdr:nvCxnSpPr>
        <xdr:cNvPr id="435" name="直線コネクタ 434"/>
        <xdr:cNvCxnSpPr/>
      </xdr:nvCxnSpPr>
      <xdr:spPr>
        <a:xfrm flipV="1">
          <a:off x="16179800" y="2831550"/>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89958</xdr:rowOff>
    </xdr:from>
    <xdr:to>
      <xdr:col>23</xdr:col>
      <xdr:colOff>406400</xdr:colOff>
      <xdr:row>16</xdr:row>
      <xdr:rowOff>148675</xdr:rowOff>
    </xdr:to>
    <xdr:cxnSp macro="">
      <xdr:nvCxnSpPr>
        <xdr:cNvPr id="438" name="直線コネクタ 437"/>
        <xdr:cNvCxnSpPr/>
      </xdr:nvCxnSpPr>
      <xdr:spPr>
        <a:xfrm flipV="1">
          <a:off x="15290800" y="2833158"/>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148675</xdr:rowOff>
    </xdr:from>
    <xdr:to>
      <xdr:col>22</xdr:col>
      <xdr:colOff>203200</xdr:colOff>
      <xdr:row>17</xdr:row>
      <xdr:rowOff>13420</xdr:rowOff>
    </xdr:to>
    <xdr:cxnSp macro="">
      <xdr:nvCxnSpPr>
        <xdr:cNvPr id="441" name="直線コネクタ 440"/>
        <xdr:cNvCxnSpPr/>
      </xdr:nvCxnSpPr>
      <xdr:spPr>
        <a:xfrm flipV="1">
          <a:off x="14401800" y="2891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13420</xdr:rowOff>
    </xdr:from>
    <xdr:to>
      <xdr:col>21</xdr:col>
      <xdr:colOff>0</xdr:colOff>
      <xdr:row>17</xdr:row>
      <xdr:rowOff>94657</xdr:rowOff>
    </xdr:to>
    <xdr:cxnSp macro="">
      <xdr:nvCxnSpPr>
        <xdr:cNvPr id="444" name="直線コネクタ 443"/>
        <xdr:cNvCxnSpPr/>
      </xdr:nvCxnSpPr>
      <xdr:spPr>
        <a:xfrm flipV="1">
          <a:off x="13512800" y="2928070"/>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37550</xdr:rowOff>
    </xdr:from>
    <xdr:to>
      <xdr:col>24</xdr:col>
      <xdr:colOff>609600</xdr:colOff>
      <xdr:row>16</xdr:row>
      <xdr:rowOff>139150</xdr:rowOff>
    </xdr:to>
    <xdr:sp macro="" textlink="">
      <xdr:nvSpPr>
        <xdr:cNvPr id="454" name="円/楕円 453"/>
        <xdr:cNvSpPr/>
      </xdr:nvSpPr>
      <xdr:spPr>
        <a:xfrm>
          <a:off x="169672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9627</xdr:rowOff>
    </xdr:from>
    <xdr:ext cx="762000" cy="259045"/>
    <xdr:sp macro="" textlink="">
      <xdr:nvSpPr>
        <xdr:cNvPr id="455" name="将来負担の状況該当値テキスト"/>
        <xdr:cNvSpPr txBox="1"/>
      </xdr:nvSpPr>
      <xdr:spPr>
        <a:xfrm>
          <a:off x="17106900" y="275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39158</xdr:rowOff>
    </xdr:from>
    <xdr:to>
      <xdr:col>23</xdr:col>
      <xdr:colOff>457200</xdr:colOff>
      <xdr:row>16</xdr:row>
      <xdr:rowOff>140758</xdr:rowOff>
    </xdr:to>
    <xdr:sp macro="" textlink="">
      <xdr:nvSpPr>
        <xdr:cNvPr id="456" name="円/楕円 455"/>
        <xdr:cNvSpPr/>
      </xdr:nvSpPr>
      <xdr:spPr>
        <a:xfrm>
          <a:off x="16129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125535</xdr:rowOff>
    </xdr:from>
    <xdr:ext cx="736600" cy="259045"/>
    <xdr:sp macro="" textlink="">
      <xdr:nvSpPr>
        <xdr:cNvPr id="457" name="テキスト ボックス 456"/>
        <xdr:cNvSpPr txBox="1"/>
      </xdr:nvSpPr>
      <xdr:spPr>
        <a:xfrm>
          <a:off x="15798800" y="286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97875</xdr:rowOff>
    </xdr:from>
    <xdr:to>
      <xdr:col>22</xdr:col>
      <xdr:colOff>254000</xdr:colOff>
      <xdr:row>17</xdr:row>
      <xdr:rowOff>28025</xdr:rowOff>
    </xdr:to>
    <xdr:sp macro="" textlink="">
      <xdr:nvSpPr>
        <xdr:cNvPr id="458" name="円/楕円 457"/>
        <xdr:cNvSpPr/>
      </xdr:nvSpPr>
      <xdr:spPr>
        <a:xfrm>
          <a:off x="15240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12802</xdr:rowOff>
    </xdr:from>
    <xdr:ext cx="762000" cy="259045"/>
    <xdr:sp macro="" textlink="">
      <xdr:nvSpPr>
        <xdr:cNvPr id="459" name="テキスト ボックス 458"/>
        <xdr:cNvSpPr txBox="1"/>
      </xdr:nvSpPr>
      <xdr:spPr>
        <a:xfrm>
          <a:off x="14909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134070</xdr:rowOff>
    </xdr:from>
    <xdr:to>
      <xdr:col>21</xdr:col>
      <xdr:colOff>50800</xdr:colOff>
      <xdr:row>17</xdr:row>
      <xdr:rowOff>64220</xdr:rowOff>
    </xdr:to>
    <xdr:sp macro="" textlink="">
      <xdr:nvSpPr>
        <xdr:cNvPr id="460" name="円/楕円 459"/>
        <xdr:cNvSpPr/>
      </xdr:nvSpPr>
      <xdr:spPr>
        <a:xfrm>
          <a:off x="14351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48997</xdr:rowOff>
    </xdr:from>
    <xdr:ext cx="762000" cy="259045"/>
    <xdr:sp macro="" textlink="">
      <xdr:nvSpPr>
        <xdr:cNvPr id="461" name="テキスト ボックス 460"/>
        <xdr:cNvSpPr txBox="1"/>
      </xdr:nvSpPr>
      <xdr:spPr>
        <a:xfrm>
          <a:off x="14020800" y="296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43857</xdr:rowOff>
    </xdr:from>
    <xdr:to>
      <xdr:col>19</xdr:col>
      <xdr:colOff>533400</xdr:colOff>
      <xdr:row>17</xdr:row>
      <xdr:rowOff>145457</xdr:rowOff>
    </xdr:to>
    <xdr:sp macro="" textlink="">
      <xdr:nvSpPr>
        <xdr:cNvPr id="462" name="円/楕円 461"/>
        <xdr:cNvSpPr/>
      </xdr:nvSpPr>
      <xdr:spPr>
        <a:xfrm>
          <a:off x="13462000" y="29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130234</xdr:rowOff>
    </xdr:from>
    <xdr:ext cx="762000" cy="259045"/>
    <xdr:sp macro="" textlink="">
      <xdr:nvSpPr>
        <xdr:cNvPr id="463" name="テキスト ボックス 462"/>
        <xdr:cNvSpPr txBox="1"/>
      </xdr:nvSpPr>
      <xdr:spPr>
        <a:xfrm>
          <a:off x="13131800" y="30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3,789
3,745
1,049.47
5,636,271
5,284,857
281,557
3,367,771
7,662,283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職員の平均年齢が高い状況にあり、類似団体と比較すると比率がやや高くなってい</a:t>
          </a:r>
          <a:r>
            <a:rPr kumimoji="0" lang="ja-JP" altLang="en-US" sz="1100" b="0" i="0" u="none" strike="noStrike" kern="0" cap="none" spc="0" normalizeH="0" baseline="0" noProof="0">
              <a:ln>
                <a:noFill/>
              </a:ln>
              <a:solidFill>
                <a:prstClr val="black"/>
              </a:solidFill>
              <a:effectLst/>
              <a:uLnTx/>
              <a:uFillTx/>
              <a:latin typeface="+mn-lt"/>
              <a:ea typeface="+mn-ea"/>
              <a:cs typeface="+mn-cs"/>
            </a:rPr>
            <a:t>た</a:t>
          </a:r>
          <a:r>
            <a:rPr kumimoji="0" lang="ja-JP" altLang="ja-JP" sz="1100" b="0" i="0" u="none" strike="noStrike" kern="0" cap="none" spc="0" normalizeH="0" baseline="0" noProof="0">
              <a:ln>
                <a:noFill/>
              </a:ln>
              <a:solidFill>
                <a:prstClr val="black"/>
              </a:solidFill>
              <a:effectLst/>
              <a:uLnTx/>
              <a:uFillTx/>
              <a:latin typeface="+mn-lt"/>
              <a:ea typeface="+mn-ea"/>
              <a:cs typeface="+mn-cs"/>
            </a:rPr>
            <a:t>が、退職者と採用者の関係などからここ数年では下がってきている。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将来の安定した組織運営のためにも、計画的に適正な職員配置に努める。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104140</xdr:rowOff>
    </xdr:from>
    <xdr:to>
      <xdr:col>7</xdr:col>
      <xdr:colOff>15875</xdr:colOff>
      <xdr:row>34</xdr:row>
      <xdr:rowOff>104140</xdr:rowOff>
    </xdr:to>
    <xdr:cxnSp macro="">
      <xdr:nvCxnSpPr>
        <xdr:cNvPr id="64" name="直線コネクタ 63"/>
        <xdr:cNvCxnSpPr/>
      </xdr:nvCxnSpPr>
      <xdr:spPr>
        <a:xfrm>
          <a:off x="3987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104140</xdr:rowOff>
    </xdr:from>
    <xdr:to>
      <xdr:col>5</xdr:col>
      <xdr:colOff>549275</xdr:colOff>
      <xdr:row>34</xdr:row>
      <xdr:rowOff>168148</xdr:rowOff>
    </xdr:to>
    <xdr:cxnSp macro="">
      <xdr:nvCxnSpPr>
        <xdr:cNvPr id="67" name="直線コネクタ 66"/>
        <xdr:cNvCxnSpPr/>
      </xdr:nvCxnSpPr>
      <xdr:spPr>
        <a:xfrm flipV="1">
          <a:off x="3098800" y="59334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104140</xdr:rowOff>
    </xdr:from>
    <xdr:to>
      <xdr:col>4</xdr:col>
      <xdr:colOff>346075</xdr:colOff>
      <xdr:row>34</xdr:row>
      <xdr:rowOff>168148</xdr:rowOff>
    </xdr:to>
    <xdr:cxnSp macro="">
      <xdr:nvCxnSpPr>
        <xdr:cNvPr id="70" name="直線コネクタ 69"/>
        <xdr:cNvCxnSpPr/>
      </xdr:nvCxnSpPr>
      <xdr:spPr>
        <a:xfrm>
          <a:off x="2209800" y="59334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104140</xdr:rowOff>
    </xdr:from>
    <xdr:to>
      <xdr:col>3</xdr:col>
      <xdr:colOff>142875</xdr:colOff>
      <xdr:row>34</xdr:row>
      <xdr:rowOff>149860</xdr:rowOff>
    </xdr:to>
    <xdr:cxnSp macro="">
      <xdr:nvCxnSpPr>
        <xdr:cNvPr id="73" name="直線コネクタ 72"/>
        <xdr:cNvCxnSpPr/>
      </xdr:nvCxnSpPr>
      <xdr:spPr>
        <a:xfrm flipV="1">
          <a:off x="1320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3" name="円/楕円 82"/>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4"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53340</xdr:rowOff>
    </xdr:from>
    <xdr:to>
      <xdr:col>5</xdr:col>
      <xdr:colOff>600075</xdr:colOff>
      <xdr:row>34</xdr:row>
      <xdr:rowOff>154940</xdr:rowOff>
    </xdr:to>
    <xdr:sp macro="" textlink="">
      <xdr:nvSpPr>
        <xdr:cNvPr id="85" name="円/楕円 84"/>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139717</xdr:rowOff>
    </xdr:from>
    <xdr:ext cx="736600" cy="259045"/>
    <xdr:sp macro="" textlink="">
      <xdr:nvSpPr>
        <xdr:cNvPr id="86" name="テキスト ボックス 85"/>
        <xdr:cNvSpPr txBox="1"/>
      </xdr:nvSpPr>
      <xdr:spPr>
        <a:xfrm>
          <a:off x="3606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117348</xdr:rowOff>
    </xdr:from>
    <xdr:to>
      <xdr:col>4</xdr:col>
      <xdr:colOff>396875</xdr:colOff>
      <xdr:row>35</xdr:row>
      <xdr:rowOff>47498</xdr:rowOff>
    </xdr:to>
    <xdr:sp macro="" textlink="">
      <xdr:nvSpPr>
        <xdr:cNvPr id="87" name="円/楕円 86"/>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32275</xdr:rowOff>
    </xdr:from>
    <xdr:ext cx="762000" cy="259045"/>
    <xdr:sp macro="" textlink="">
      <xdr:nvSpPr>
        <xdr:cNvPr id="88" name="テキスト ボックス 87"/>
        <xdr:cNvSpPr txBox="1"/>
      </xdr:nvSpPr>
      <xdr:spPr>
        <a:xfrm>
          <a:off x="2717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53340</xdr:rowOff>
    </xdr:from>
    <xdr:to>
      <xdr:col>3</xdr:col>
      <xdr:colOff>193675</xdr:colOff>
      <xdr:row>34</xdr:row>
      <xdr:rowOff>154940</xdr:rowOff>
    </xdr:to>
    <xdr:sp macro="" textlink="">
      <xdr:nvSpPr>
        <xdr:cNvPr id="89" name="円/楕円 88"/>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139717</xdr:rowOff>
    </xdr:from>
    <xdr:ext cx="762000" cy="259045"/>
    <xdr:sp macro="" textlink="">
      <xdr:nvSpPr>
        <xdr:cNvPr id="90" name="テキスト ボックス 89"/>
        <xdr:cNvSpPr txBox="1"/>
      </xdr:nvSpPr>
      <xdr:spPr>
        <a:xfrm>
          <a:off x="1828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1" name="円/楕円 90"/>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13987</xdr:rowOff>
    </xdr:from>
    <xdr:ext cx="762000" cy="259045"/>
    <xdr:sp macro="" textlink="">
      <xdr:nvSpPr>
        <xdr:cNvPr id="92" name="テキスト ボックス 91"/>
        <xdr:cNvSpPr txBox="1"/>
      </xdr:nvSpPr>
      <xdr:spPr>
        <a:xfrm>
          <a:off x="939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類似団体・全国・全道平均を上回っているが、主な要因としては、消防の広域化による委託料等の経費があるためと考えられる。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各公共施設の老朽化等による維持補修費の増加も予測されることから、各公共施設等の存廃等の見直しを行う</a:t>
          </a:r>
          <a:r>
            <a:rPr kumimoji="0" lang="ja-JP" altLang="en-US" sz="1100" b="0" i="0" u="none" strike="noStrike" kern="0" cap="none" spc="0" normalizeH="0" baseline="0" noProof="0">
              <a:ln>
                <a:noFill/>
              </a:ln>
              <a:solidFill>
                <a:prstClr val="black"/>
              </a:solidFill>
              <a:effectLst/>
              <a:uLnTx/>
              <a:uFillTx/>
              <a:latin typeface="+mn-lt"/>
              <a:ea typeface="+mn-ea"/>
              <a:cs typeface="+mn-cs"/>
            </a:rPr>
            <a:t>と</a:t>
          </a:r>
          <a:r>
            <a:rPr kumimoji="0" lang="ja-JP" altLang="ja-JP" sz="1100" b="0" i="0" u="none" strike="noStrike" kern="0" cap="none" spc="0" normalizeH="0" baseline="0" noProof="0">
              <a:ln>
                <a:noFill/>
              </a:ln>
              <a:solidFill>
                <a:prstClr val="black"/>
              </a:solidFill>
              <a:effectLst/>
              <a:uLnTx/>
              <a:uFillTx/>
              <a:latin typeface="+mn-lt"/>
              <a:ea typeface="+mn-ea"/>
              <a:cs typeface="+mn-cs"/>
            </a:rPr>
            <a:t>ともに、需用費などのより一層の削減を図ることにより、さらなる抑制に努める。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159004</xdr:rowOff>
    </xdr:to>
    <xdr:cxnSp macro="">
      <xdr:nvCxnSpPr>
        <xdr:cNvPr id="122" name="直線コネクタ 121"/>
        <xdr:cNvCxnSpPr/>
      </xdr:nvCxnSpPr>
      <xdr:spPr>
        <a:xfrm>
          <a:off x="15671800" y="31902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104140</xdr:rowOff>
    </xdr:from>
    <xdr:to>
      <xdr:col>22</xdr:col>
      <xdr:colOff>565150</xdr:colOff>
      <xdr:row>18</xdr:row>
      <xdr:rowOff>117856</xdr:rowOff>
    </xdr:to>
    <xdr:cxnSp macro="">
      <xdr:nvCxnSpPr>
        <xdr:cNvPr id="125" name="直線コネクタ 124"/>
        <xdr:cNvCxnSpPr/>
      </xdr:nvCxnSpPr>
      <xdr:spPr>
        <a:xfrm flipV="1">
          <a:off x="14782800" y="3190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18</xdr:row>
      <xdr:rowOff>117856</xdr:rowOff>
    </xdr:to>
    <xdr:cxnSp macro="">
      <xdr:nvCxnSpPr>
        <xdr:cNvPr id="128" name="直線コネクタ 127"/>
        <xdr:cNvCxnSpPr/>
      </xdr:nvCxnSpPr>
      <xdr:spPr>
        <a:xfrm>
          <a:off x="13893800" y="2765044"/>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16</xdr:row>
      <xdr:rowOff>21844</xdr:rowOff>
    </xdr:to>
    <xdr:cxnSp macro="">
      <xdr:nvCxnSpPr>
        <xdr:cNvPr id="131" name="直線コネクタ 130"/>
        <xdr:cNvCxnSpPr/>
      </xdr:nvCxnSpPr>
      <xdr:spPr>
        <a:xfrm>
          <a:off x="13004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108204</xdr:rowOff>
    </xdr:from>
    <xdr:to>
      <xdr:col>24</xdr:col>
      <xdr:colOff>82550</xdr:colOff>
      <xdr:row>19</xdr:row>
      <xdr:rowOff>38354</xdr:rowOff>
    </xdr:to>
    <xdr:sp macro="" textlink="">
      <xdr:nvSpPr>
        <xdr:cNvPr id="141" name="円/楕円 140"/>
        <xdr:cNvSpPr/>
      </xdr:nvSpPr>
      <xdr:spPr>
        <a:xfrm>
          <a:off x="164592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80281</xdr:rowOff>
    </xdr:from>
    <xdr:ext cx="762000" cy="259045"/>
    <xdr:sp macro="" textlink="">
      <xdr:nvSpPr>
        <xdr:cNvPr id="142" name="物件費該当値テキスト"/>
        <xdr:cNvSpPr txBox="1"/>
      </xdr:nvSpPr>
      <xdr:spPr>
        <a:xfrm>
          <a:off x="165989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3" name="円/楕円 142"/>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4" name="テキスト ボックス 143"/>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67056</xdr:rowOff>
    </xdr:from>
    <xdr:to>
      <xdr:col>21</xdr:col>
      <xdr:colOff>412750</xdr:colOff>
      <xdr:row>18</xdr:row>
      <xdr:rowOff>168656</xdr:rowOff>
    </xdr:to>
    <xdr:sp macro="" textlink="">
      <xdr:nvSpPr>
        <xdr:cNvPr id="145" name="円/楕円 144"/>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153433</xdr:rowOff>
    </xdr:from>
    <xdr:ext cx="762000" cy="259045"/>
    <xdr:sp macro="" textlink="">
      <xdr:nvSpPr>
        <xdr:cNvPr id="146" name="テキスト ボックス 145"/>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7" name="円/楕円 146"/>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82821</xdr:rowOff>
    </xdr:from>
    <xdr:ext cx="762000" cy="259045"/>
    <xdr:sp macro="" textlink="">
      <xdr:nvSpPr>
        <xdr:cNvPr id="148" name="テキスト ボックス 147"/>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49" name="円/楕円 148"/>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50" name="テキスト ボックス 149"/>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類似団体・全国・全道平均を下回っているが、主な要因としては、少子高齢化による人口の減等が考えられる。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児童の医療に対する助成や将来にかかる医療費の抑制のための健診や予防接種の充実を図っており、今後も適正化に努める。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61685</xdr:rowOff>
    </xdr:to>
    <xdr:cxnSp macro="">
      <xdr:nvCxnSpPr>
        <xdr:cNvPr id="184" name="直線コネクタ 183"/>
        <xdr:cNvCxnSpPr/>
      </xdr:nvCxnSpPr>
      <xdr:spPr>
        <a:xfrm>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45357</xdr:rowOff>
    </xdr:to>
    <xdr:cxnSp macro="">
      <xdr:nvCxnSpPr>
        <xdr:cNvPr id="187" name="直線コネクタ 186"/>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45357</xdr:rowOff>
    </xdr:to>
    <xdr:cxnSp macro="">
      <xdr:nvCxnSpPr>
        <xdr:cNvPr id="190" name="直線コネクタ 189"/>
        <xdr:cNvCxnSpPr/>
      </xdr:nvCxnSpPr>
      <xdr:spPr>
        <a:xfrm>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3" name="直線コネクタ 192"/>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3" name="円/楕円 20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5" name="円/楕円 204"/>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6" name="テキスト ボックス 205"/>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7" name="円/楕円 206"/>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08" name="テキスト ボックス 207"/>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09" name="円/楕円 208"/>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0" name="テキスト ボックス 209"/>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1" name="円/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その他に関わる経費について、類似団体平均を上回った主な要因としては、他会計への繰出金</a:t>
          </a:r>
          <a:r>
            <a:rPr kumimoji="0" lang="ja-JP" altLang="en-US" sz="1100" b="0" i="0" u="none" strike="noStrike" kern="0" cap="none" spc="0" normalizeH="0" baseline="0" noProof="0">
              <a:ln>
                <a:noFill/>
              </a:ln>
              <a:solidFill>
                <a:prstClr val="black"/>
              </a:solidFill>
              <a:effectLst/>
              <a:uLnTx/>
              <a:uFillTx/>
              <a:latin typeface="+mn-lt"/>
              <a:ea typeface="+mn-ea"/>
              <a:cs typeface="+mn-cs"/>
            </a:rPr>
            <a:t>のためと</a:t>
          </a:r>
          <a:r>
            <a:rPr kumimoji="0" lang="ja-JP" altLang="ja-JP" sz="1100" b="0" i="0" u="none" strike="noStrike" kern="0" cap="none" spc="0" normalizeH="0" baseline="0" noProof="0">
              <a:ln>
                <a:noFill/>
              </a:ln>
              <a:solidFill>
                <a:prstClr val="black"/>
              </a:solidFill>
              <a:effectLst/>
              <a:uLnTx/>
              <a:uFillTx/>
              <a:latin typeface="+mn-lt"/>
              <a:ea typeface="+mn-ea"/>
              <a:cs typeface="+mn-cs"/>
            </a:rPr>
            <a:t>考えられる。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今後も各特別会計における経費の削減に努めるとともに、独立採算の原則に基づき料金等の見直しも検討していく。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8890</xdr:rowOff>
    </xdr:to>
    <xdr:cxnSp macro="">
      <xdr:nvCxnSpPr>
        <xdr:cNvPr id="244" name="直線コネクタ 243"/>
        <xdr:cNvCxnSpPr/>
      </xdr:nvCxnSpPr>
      <xdr:spPr>
        <a:xfrm>
          <a:off x="15671800" y="10086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58</xdr:row>
      <xdr:rowOff>142240</xdr:rowOff>
    </xdr:to>
    <xdr:cxnSp macro="">
      <xdr:nvCxnSpPr>
        <xdr:cNvPr id="247" name="直線コネクタ 246"/>
        <xdr:cNvCxnSpPr/>
      </xdr:nvCxnSpPr>
      <xdr:spPr>
        <a:xfrm>
          <a:off x="14782800" y="972058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58</xdr:row>
      <xdr:rowOff>5080</xdr:rowOff>
    </xdr:to>
    <xdr:cxnSp macro="">
      <xdr:nvCxnSpPr>
        <xdr:cNvPr id="250" name="直線コネクタ 249"/>
        <xdr:cNvCxnSpPr/>
      </xdr:nvCxnSpPr>
      <xdr:spPr>
        <a:xfrm flipV="1">
          <a:off x="13893800" y="9720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58</xdr:row>
      <xdr:rowOff>5080</xdr:rowOff>
    </xdr:to>
    <xdr:cxnSp macro="">
      <xdr:nvCxnSpPr>
        <xdr:cNvPr id="253" name="直線コネクタ 252"/>
        <xdr:cNvCxnSpPr/>
      </xdr:nvCxnSpPr>
      <xdr:spPr>
        <a:xfrm>
          <a:off x="13004800" y="9789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3" name="円/楕円 262"/>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64"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5" name="円/楕円 264"/>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6" name="テキスト ボックス 265"/>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67" name="円/楕円 266"/>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8" name="テキスト ボックス 267"/>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69" name="円/楕円 268"/>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0" name="テキスト ボックス 269"/>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1" name="円/楕円 270"/>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77487</xdr:rowOff>
    </xdr:from>
    <xdr:ext cx="762000" cy="259045"/>
    <xdr:sp macro="" textlink="">
      <xdr:nvSpPr>
        <xdr:cNvPr id="272" name="テキスト ボックス 27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塵芥処理業務の一部事務組合での実施や平成２１年９月から町立病院を廃止し診療所化（老人保健施設併設）したことなど補助費等の減額に努めており、類似団体・全国・全道平均を下回っている。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平成２６年度からは、消防の広域化により平成２５年度まで負担金で計上していた経費が委託料になったことも要因と考えられる。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35</xdr:row>
      <xdr:rowOff>1270</xdr:rowOff>
    </xdr:to>
    <xdr:cxnSp macro="">
      <xdr:nvCxnSpPr>
        <xdr:cNvPr id="302" name="直線コネクタ 301"/>
        <xdr:cNvCxnSpPr/>
      </xdr:nvCxnSpPr>
      <xdr:spPr>
        <a:xfrm>
          <a:off x="15671800" y="59745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145288</xdr:rowOff>
    </xdr:to>
    <xdr:cxnSp macro="">
      <xdr:nvCxnSpPr>
        <xdr:cNvPr id="305" name="直線コネクタ 304"/>
        <xdr:cNvCxnSpPr/>
      </xdr:nvCxnSpPr>
      <xdr:spPr>
        <a:xfrm>
          <a:off x="14782800" y="5951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122428</xdr:rowOff>
    </xdr:from>
    <xdr:to>
      <xdr:col>21</xdr:col>
      <xdr:colOff>361950</xdr:colOff>
      <xdr:row>36</xdr:row>
      <xdr:rowOff>117856</xdr:rowOff>
    </xdr:to>
    <xdr:cxnSp macro="">
      <xdr:nvCxnSpPr>
        <xdr:cNvPr id="308" name="直線コネクタ 307"/>
        <xdr:cNvCxnSpPr/>
      </xdr:nvCxnSpPr>
      <xdr:spPr>
        <a:xfrm flipV="1">
          <a:off x="13893800" y="5951728"/>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117856</xdr:rowOff>
    </xdr:to>
    <xdr:cxnSp macro="">
      <xdr:nvCxnSpPr>
        <xdr:cNvPr id="311" name="直線コネクタ 310"/>
        <xdr:cNvCxnSpPr/>
      </xdr:nvCxnSpPr>
      <xdr:spPr>
        <a:xfrm>
          <a:off x="13004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1" name="円/楕円 320"/>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30497</xdr:rowOff>
    </xdr:from>
    <xdr:ext cx="762000" cy="259045"/>
    <xdr:sp macro="" textlink="">
      <xdr:nvSpPr>
        <xdr:cNvPr id="322" name="補助費等該当値テキスト"/>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23" name="円/楕円 322"/>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24" name="テキスト ボックス 323"/>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25" name="円/楕円 324"/>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26" name="テキスト ボックス 325"/>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7" name="円/楕円 326"/>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28" name="テキスト ボックス 327"/>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29" name="円/楕円 328"/>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0" name="テキスト ボックス 329"/>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普通建設事業に係る地方債の償還などが始まり、類似団体平均に比べ高い比率になっている。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公債費のピークは旭ヶ丘活性化事業にかかる償還が始まる平成２９年度と見込んでいるが、その後も償還額の高い状況が続くことが予想されるため、地方債の新規発行を抑制し公債費の縮減に努める。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69850</xdr:rowOff>
    </xdr:to>
    <xdr:cxnSp macro="">
      <xdr:nvCxnSpPr>
        <xdr:cNvPr id="362" name="直線コネクタ 361"/>
        <xdr:cNvCxnSpPr/>
      </xdr:nvCxnSpPr>
      <xdr:spPr>
        <a:xfrm>
          <a:off x="3987800" y="13218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24130</xdr:rowOff>
    </xdr:to>
    <xdr:cxnSp macro="">
      <xdr:nvCxnSpPr>
        <xdr:cNvPr id="365" name="直線コネクタ 364"/>
        <xdr:cNvCxnSpPr/>
      </xdr:nvCxnSpPr>
      <xdr:spPr>
        <a:xfrm flipV="1">
          <a:off x="3098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24130</xdr:rowOff>
    </xdr:to>
    <xdr:cxnSp macro="">
      <xdr:nvCxnSpPr>
        <xdr:cNvPr id="368" name="直線コネクタ 367"/>
        <xdr:cNvCxnSpPr/>
      </xdr:nvCxnSpPr>
      <xdr:spPr>
        <a:xfrm>
          <a:off x="2209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161289</xdr:rowOff>
    </xdr:from>
    <xdr:to>
      <xdr:col>3</xdr:col>
      <xdr:colOff>142875</xdr:colOff>
      <xdr:row>76</xdr:row>
      <xdr:rowOff>165100</xdr:rowOff>
    </xdr:to>
    <xdr:cxnSp macro="">
      <xdr:nvCxnSpPr>
        <xdr:cNvPr id="371" name="直線コネクタ 370"/>
        <xdr:cNvCxnSpPr/>
      </xdr:nvCxnSpPr>
      <xdr:spPr>
        <a:xfrm>
          <a:off x="1320800" y="13191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1" name="円/楕円 38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82"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83" name="円/楕円 382"/>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52088</xdr:rowOff>
    </xdr:from>
    <xdr:ext cx="736600" cy="259045"/>
    <xdr:sp macro="" textlink="">
      <xdr:nvSpPr>
        <xdr:cNvPr id="384" name="テキスト ボックス 383"/>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5" name="円/楕円 384"/>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6" name="テキスト ボックス 385"/>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87" name="円/楕円 386"/>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8" name="テキスト ボックス 387"/>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89" name="円/楕円 388"/>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50817</xdr:rowOff>
    </xdr:from>
    <xdr:ext cx="762000" cy="259045"/>
    <xdr:sp macro="" textlink="">
      <xdr:nvSpPr>
        <xdr:cNvPr id="390" name="テキスト ボックス 389"/>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施設の老朽化による維持補修費や建替え等による経費の増加が今後見込まれることは免れない。人件費については、将来の安定した組織運営のためにも、計画的に適正な職員配置に努める。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43724</xdr:rowOff>
    </xdr:from>
    <xdr:to>
      <xdr:col>24</xdr:col>
      <xdr:colOff>31750</xdr:colOff>
      <xdr:row>77</xdr:row>
      <xdr:rowOff>125368</xdr:rowOff>
    </xdr:to>
    <xdr:cxnSp macro="">
      <xdr:nvCxnSpPr>
        <xdr:cNvPr id="425" name="直線コネクタ 424"/>
        <xdr:cNvCxnSpPr/>
      </xdr:nvCxnSpPr>
      <xdr:spPr>
        <a:xfrm>
          <a:off x="15671800" y="13245374"/>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100874</xdr:rowOff>
    </xdr:from>
    <xdr:to>
      <xdr:col>22</xdr:col>
      <xdr:colOff>565150</xdr:colOff>
      <xdr:row>77</xdr:row>
      <xdr:rowOff>43724</xdr:rowOff>
    </xdr:to>
    <xdr:cxnSp macro="">
      <xdr:nvCxnSpPr>
        <xdr:cNvPr id="428" name="直線コネクタ 427"/>
        <xdr:cNvCxnSpPr/>
      </xdr:nvCxnSpPr>
      <xdr:spPr>
        <a:xfrm>
          <a:off x="14782800" y="131310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78014</xdr:rowOff>
    </xdr:from>
    <xdr:to>
      <xdr:col>21</xdr:col>
      <xdr:colOff>361950</xdr:colOff>
      <xdr:row>76</xdr:row>
      <xdr:rowOff>100874</xdr:rowOff>
    </xdr:to>
    <xdr:cxnSp macro="">
      <xdr:nvCxnSpPr>
        <xdr:cNvPr id="431" name="直線コネクタ 430"/>
        <xdr:cNvCxnSpPr/>
      </xdr:nvCxnSpPr>
      <xdr:spPr>
        <a:xfrm>
          <a:off x="13893800" y="131082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167821</xdr:rowOff>
    </xdr:from>
    <xdr:to>
      <xdr:col>20</xdr:col>
      <xdr:colOff>158750</xdr:colOff>
      <xdr:row>76</xdr:row>
      <xdr:rowOff>78014</xdr:rowOff>
    </xdr:to>
    <xdr:cxnSp macro="">
      <xdr:nvCxnSpPr>
        <xdr:cNvPr id="434" name="直線コネクタ 433"/>
        <xdr:cNvCxnSpPr/>
      </xdr:nvCxnSpPr>
      <xdr:spPr>
        <a:xfrm>
          <a:off x="13004800" y="130265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74568</xdr:rowOff>
    </xdr:from>
    <xdr:to>
      <xdr:col>24</xdr:col>
      <xdr:colOff>82550</xdr:colOff>
      <xdr:row>78</xdr:row>
      <xdr:rowOff>4718</xdr:rowOff>
    </xdr:to>
    <xdr:sp macro="" textlink="">
      <xdr:nvSpPr>
        <xdr:cNvPr id="444" name="円/楕円 443"/>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91095</xdr:rowOff>
    </xdr:from>
    <xdr:ext cx="762000" cy="259045"/>
    <xdr:sp macro="" textlink="">
      <xdr:nvSpPr>
        <xdr:cNvPr id="445" name="公債費以外該当値テキスト"/>
        <xdr:cNvSpPr txBox="1"/>
      </xdr:nvSpPr>
      <xdr:spPr>
        <a:xfrm>
          <a:off x="16598900" y="131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164374</xdr:rowOff>
    </xdr:from>
    <xdr:to>
      <xdr:col>22</xdr:col>
      <xdr:colOff>615950</xdr:colOff>
      <xdr:row>77</xdr:row>
      <xdr:rowOff>94524</xdr:rowOff>
    </xdr:to>
    <xdr:sp macro="" textlink="">
      <xdr:nvSpPr>
        <xdr:cNvPr id="446" name="円/楕円 445"/>
        <xdr:cNvSpPr/>
      </xdr:nvSpPr>
      <xdr:spPr>
        <a:xfrm>
          <a:off x="15621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79301</xdr:rowOff>
    </xdr:from>
    <xdr:ext cx="736600" cy="259045"/>
    <xdr:sp macro="" textlink="">
      <xdr:nvSpPr>
        <xdr:cNvPr id="447" name="テキスト ボックス 446"/>
        <xdr:cNvSpPr txBox="1"/>
      </xdr:nvSpPr>
      <xdr:spPr>
        <a:xfrm>
          <a:off x="15290800" y="1328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50074</xdr:rowOff>
    </xdr:from>
    <xdr:to>
      <xdr:col>21</xdr:col>
      <xdr:colOff>412750</xdr:colOff>
      <xdr:row>76</xdr:row>
      <xdr:rowOff>151674</xdr:rowOff>
    </xdr:to>
    <xdr:sp macro="" textlink="">
      <xdr:nvSpPr>
        <xdr:cNvPr id="448" name="円/楕円 447"/>
        <xdr:cNvSpPr/>
      </xdr:nvSpPr>
      <xdr:spPr>
        <a:xfrm>
          <a:off x="14732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161851</xdr:rowOff>
    </xdr:from>
    <xdr:ext cx="762000" cy="259045"/>
    <xdr:sp macro="" textlink="">
      <xdr:nvSpPr>
        <xdr:cNvPr id="449" name="テキスト ボックス 448"/>
        <xdr:cNvSpPr txBox="1"/>
      </xdr:nvSpPr>
      <xdr:spPr>
        <a:xfrm>
          <a:off x="14401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27214</xdr:rowOff>
    </xdr:from>
    <xdr:to>
      <xdr:col>20</xdr:col>
      <xdr:colOff>209550</xdr:colOff>
      <xdr:row>76</xdr:row>
      <xdr:rowOff>128814</xdr:rowOff>
    </xdr:to>
    <xdr:sp macro="" textlink="">
      <xdr:nvSpPr>
        <xdr:cNvPr id="450" name="円/楕円 449"/>
        <xdr:cNvSpPr/>
      </xdr:nvSpPr>
      <xdr:spPr>
        <a:xfrm>
          <a:off x="13843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138992</xdr:rowOff>
    </xdr:from>
    <xdr:ext cx="762000" cy="259045"/>
    <xdr:sp macro="" textlink="">
      <xdr:nvSpPr>
        <xdr:cNvPr id="451" name="テキスト ボックス 450"/>
        <xdr:cNvSpPr txBox="1"/>
      </xdr:nvSpPr>
      <xdr:spPr>
        <a:xfrm>
          <a:off x="13512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117022</xdr:rowOff>
    </xdr:from>
    <xdr:to>
      <xdr:col>19</xdr:col>
      <xdr:colOff>6350</xdr:colOff>
      <xdr:row>76</xdr:row>
      <xdr:rowOff>47172</xdr:rowOff>
    </xdr:to>
    <xdr:sp macro="" textlink="">
      <xdr:nvSpPr>
        <xdr:cNvPr id="452" name="円/楕円 451"/>
        <xdr:cNvSpPr/>
      </xdr:nvSpPr>
      <xdr:spPr>
        <a:xfrm>
          <a:off x="12954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57349</xdr:rowOff>
    </xdr:from>
    <xdr:ext cx="762000" cy="259045"/>
    <xdr:sp macro="" textlink="">
      <xdr:nvSpPr>
        <xdr:cNvPr id="453" name="テキスト ボックス 452"/>
        <xdr:cNvSpPr txBox="1"/>
      </xdr:nvSpPr>
      <xdr:spPr>
        <a:xfrm>
          <a:off x="12623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56223</xdr:rowOff>
    </xdr:from>
    <xdr:to>
      <xdr:col>4</xdr:col>
      <xdr:colOff>1117600</xdr:colOff>
      <xdr:row>18</xdr:row>
      <xdr:rowOff>58307</xdr:rowOff>
    </xdr:to>
    <xdr:cxnSp macro="">
      <xdr:nvCxnSpPr>
        <xdr:cNvPr id="51" name="直線コネクタ 50"/>
        <xdr:cNvCxnSpPr/>
      </xdr:nvCxnSpPr>
      <xdr:spPr bwMode="auto">
        <a:xfrm flipV="1">
          <a:off x="5003800" y="3189948"/>
          <a:ext cx="647700" cy="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58307</xdr:rowOff>
    </xdr:from>
    <xdr:to>
      <xdr:col>4</xdr:col>
      <xdr:colOff>469900</xdr:colOff>
      <xdr:row>18</xdr:row>
      <xdr:rowOff>65011</xdr:rowOff>
    </xdr:to>
    <xdr:cxnSp macro="">
      <xdr:nvCxnSpPr>
        <xdr:cNvPr id="54" name="直線コネクタ 53"/>
        <xdr:cNvCxnSpPr/>
      </xdr:nvCxnSpPr>
      <xdr:spPr bwMode="auto">
        <a:xfrm flipV="1">
          <a:off x="4305300" y="3192032"/>
          <a:ext cx="698500" cy="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156528</xdr:rowOff>
    </xdr:from>
    <xdr:to>
      <xdr:col>3</xdr:col>
      <xdr:colOff>904875</xdr:colOff>
      <xdr:row>18</xdr:row>
      <xdr:rowOff>65011</xdr:rowOff>
    </xdr:to>
    <xdr:cxnSp macro="">
      <xdr:nvCxnSpPr>
        <xdr:cNvPr id="57" name="直線コネクタ 56"/>
        <xdr:cNvCxnSpPr/>
      </xdr:nvCxnSpPr>
      <xdr:spPr bwMode="auto">
        <a:xfrm>
          <a:off x="3606800" y="3118803"/>
          <a:ext cx="698500" cy="79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137600</xdr:rowOff>
    </xdr:from>
    <xdr:to>
      <xdr:col>3</xdr:col>
      <xdr:colOff>206375</xdr:colOff>
      <xdr:row>17</xdr:row>
      <xdr:rowOff>156528</xdr:rowOff>
    </xdr:to>
    <xdr:cxnSp macro="">
      <xdr:nvCxnSpPr>
        <xdr:cNvPr id="60" name="直線コネクタ 59"/>
        <xdr:cNvCxnSpPr/>
      </xdr:nvCxnSpPr>
      <xdr:spPr bwMode="auto">
        <a:xfrm>
          <a:off x="2908300" y="3099875"/>
          <a:ext cx="6985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5423</xdr:rowOff>
    </xdr:from>
    <xdr:to>
      <xdr:col>5</xdr:col>
      <xdr:colOff>34925</xdr:colOff>
      <xdr:row>18</xdr:row>
      <xdr:rowOff>107023</xdr:rowOff>
    </xdr:to>
    <xdr:sp macro="" textlink="">
      <xdr:nvSpPr>
        <xdr:cNvPr id="70" name="円/楕円 69"/>
        <xdr:cNvSpPr/>
      </xdr:nvSpPr>
      <xdr:spPr bwMode="auto">
        <a:xfrm>
          <a:off x="5600700" y="313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148950</xdr:rowOff>
    </xdr:from>
    <xdr:ext cx="762000" cy="259045"/>
    <xdr:sp macro="" textlink="">
      <xdr:nvSpPr>
        <xdr:cNvPr id="71" name="人口1人当たり決算額の推移該当値テキスト130"/>
        <xdr:cNvSpPr txBox="1"/>
      </xdr:nvSpPr>
      <xdr:spPr>
        <a:xfrm>
          <a:off x="5740400" y="311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257,512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7507</xdr:rowOff>
    </xdr:from>
    <xdr:to>
      <xdr:col>4</xdr:col>
      <xdr:colOff>520700</xdr:colOff>
      <xdr:row>18</xdr:row>
      <xdr:rowOff>109107</xdr:rowOff>
    </xdr:to>
    <xdr:sp macro="" textlink="">
      <xdr:nvSpPr>
        <xdr:cNvPr id="72" name="円/楕円 71"/>
        <xdr:cNvSpPr/>
      </xdr:nvSpPr>
      <xdr:spPr bwMode="auto">
        <a:xfrm>
          <a:off x="4953000" y="314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119284</xdr:rowOff>
    </xdr:from>
    <xdr:ext cx="736600" cy="259045"/>
    <xdr:sp macro="" textlink="">
      <xdr:nvSpPr>
        <xdr:cNvPr id="73" name="テキスト ボックス 72"/>
        <xdr:cNvSpPr txBox="1"/>
      </xdr:nvSpPr>
      <xdr:spPr>
        <a:xfrm>
          <a:off x="4622800" y="2910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256,236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14211</xdr:rowOff>
    </xdr:from>
    <xdr:to>
      <xdr:col>3</xdr:col>
      <xdr:colOff>955675</xdr:colOff>
      <xdr:row>18</xdr:row>
      <xdr:rowOff>115811</xdr:rowOff>
    </xdr:to>
    <xdr:sp macro="" textlink="">
      <xdr:nvSpPr>
        <xdr:cNvPr id="74" name="円/楕円 73"/>
        <xdr:cNvSpPr/>
      </xdr:nvSpPr>
      <xdr:spPr bwMode="auto">
        <a:xfrm>
          <a:off x="4254500" y="314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125988</xdr:rowOff>
    </xdr:from>
    <xdr:ext cx="762000" cy="259045"/>
    <xdr:sp macro="" textlink="">
      <xdr:nvSpPr>
        <xdr:cNvPr id="75" name="テキスト ボックス 74"/>
        <xdr:cNvSpPr txBox="1"/>
      </xdr:nvSpPr>
      <xdr:spPr>
        <a:xfrm>
          <a:off x="3924300" y="291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252,130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105728</xdr:rowOff>
    </xdr:from>
    <xdr:to>
      <xdr:col>3</xdr:col>
      <xdr:colOff>257175</xdr:colOff>
      <xdr:row>18</xdr:row>
      <xdr:rowOff>35878</xdr:rowOff>
    </xdr:to>
    <xdr:sp macro="" textlink="">
      <xdr:nvSpPr>
        <xdr:cNvPr id="76" name="円/楕円 75"/>
        <xdr:cNvSpPr/>
      </xdr:nvSpPr>
      <xdr:spPr bwMode="auto">
        <a:xfrm>
          <a:off x="3556000" y="3068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46055</xdr:rowOff>
    </xdr:from>
    <xdr:ext cx="762000" cy="259045"/>
    <xdr:sp macro="" textlink="">
      <xdr:nvSpPr>
        <xdr:cNvPr id="77" name="テキスト ボックス 76"/>
        <xdr:cNvSpPr txBox="1"/>
      </xdr:nvSpPr>
      <xdr:spPr>
        <a:xfrm>
          <a:off x="3225800" y="28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86800</xdr:rowOff>
    </xdr:from>
    <xdr:to>
      <xdr:col>2</xdr:col>
      <xdr:colOff>692150</xdr:colOff>
      <xdr:row>18</xdr:row>
      <xdr:rowOff>16950</xdr:rowOff>
    </xdr:to>
    <xdr:sp macro="" textlink="">
      <xdr:nvSpPr>
        <xdr:cNvPr id="78" name="円/楕円 77"/>
        <xdr:cNvSpPr/>
      </xdr:nvSpPr>
      <xdr:spPr bwMode="auto">
        <a:xfrm>
          <a:off x="2857500" y="304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27127</xdr:rowOff>
    </xdr:from>
    <xdr:ext cx="762000" cy="259045"/>
    <xdr:sp macro="" textlink="">
      <xdr:nvSpPr>
        <xdr:cNvPr id="79" name="テキスト ボックス 78"/>
        <xdr:cNvSpPr txBox="1"/>
      </xdr:nvSpPr>
      <xdr:spPr>
        <a:xfrm>
          <a:off x="2527300" y="281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66851</xdr:rowOff>
    </xdr:from>
    <xdr:to>
      <xdr:col>4</xdr:col>
      <xdr:colOff>1117600</xdr:colOff>
      <xdr:row>35</xdr:row>
      <xdr:rowOff>81028</xdr:rowOff>
    </xdr:to>
    <xdr:cxnSp macro="">
      <xdr:nvCxnSpPr>
        <xdr:cNvPr id="110" name="直線コネクタ 109"/>
        <xdr:cNvCxnSpPr/>
      </xdr:nvCxnSpPr>
      <xdr:spPr bwMode="auto">
        <a:xfrm flipV="1">
          <a:off x="5003800" y="6677201"/>
          <a:ext cx="647700" cy="14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66028</xdr:rowOff>
    </xdr:from>
    <xdr:to>
      <xdr:col>4</xdr:col>
      <xdr:colOff>469900</xdr:colOff>
      <xdr:row>35</xdr:row>
      <xdr:rowOff>81028</xdr:rowOff>
    </xdr:to>
    <xdr:cxnSp macro="">
      <xdr:nvCxnSpPr>
        <xdr:cNvPr id="113" name="直線コネクタ 112"/>
        <xdr:cNvCxnSpPr/>
      </xdr:nvCxnSpPr>
      <xdr:spPr bwMode="auto">
        <a:xfrm>
          <a:off x="4305300" y="6676378"/>
          <a:ext cx="698500" cy="15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46107</xdr:rowOff>
    </xdr:from>
    <xdr:to>
      <xdr:col>3</xdr:col>
      <xdr:colOff>904875</xdr:colOff>
      <xdr:row>35</xdr:row>
      <xdr:rowOff>66028</xdr:rowOff>
    </xdr:to>
    <xdr:cxnSp macro="">
      <xdr:nvCxnSpPr>
        <xdr:cNvPr id="116" name="直線コネクタ 115"/>
        <xdr:cNvCxnSpPr/>
      </xdr:nvCxnSpPr>
      <xdr:spPr bwMode="auto">
        <a:xfrm>
          <a:off x="3606800" y="6656457"/>
          <a:ext cx="698500" cy="1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12060</xdr:rowOff>
    </xdr:from>
    <xdr:to>
      <xdr:col>3</xdr:col>
      <xdr:colOff>206375</xdr:colOff>
      <xdr:row>35</xdr:row>
      <xdr:rowOff>46107</xdr:rowOff>
    </xdr:to>
    <xdr:cxnSp macro="">
      <xdr:nvCxnSpPr>
        <xdr:cNvPr id="119" name="直線コネクタ 118"/>
        <xdr:cNvCxnSpPr/>
      </xdr:nvCxnSpPr>
      <xdr:spPr bwMode="auto">
        <a:xfrm>
          <a:off x="2908300" y="6622410"/>
          <a:ext cx="698500" cy="3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16051</xdr:rowOff>
    </xdr:from>
    <xdr:to>
      <xdr:col>5</xdr:col>
      <xdr:colOff>34925</xdr:colOff>
      <xdr:row>35</xdr:row>
      <xdr:rowOff>117651</xdr:rowOff>
    </xdr:to>
    <xdr:sp macro="" textlink="">
      <xdr:nvSpPr>
        <xdr:cNvPr id="129" name="円/楕円 128"/>
        <xdr:cNvSpPr/>
      </xdr:nvSpPr>
      <xdr:spPr bwMode="auto">
        <a:xfrm>
          <a:off x="5600700" y="6626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204028</xdr:rowOff>
    </xdr:from>
    <xdr:ext cx="762000" cy="259045"/>
    <xdr:sp macro="" textlink="">
      <xdr:nvSpPr>
        <xdr:cNvPr id="130" name="人口1人当たり決算額の推移該当値テキスト445"/>
        <xdr:cNvSpPr txBox="1"/>
      </xdr:nvSpPr>
      <xdr:spPr>
        <a:xfrm>
          <a:off x="5740400" y="647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30228</xdr:rowOff>
    </xdr:from>
    <xdr:to>
      <xdr:col>4</xdr:col>
      <xdr:colOff>520700</xdr:colOff>
      <xdr:row>35</xdr:row>
      <xdr:rowOff>131828</xdr:rowOff>
    </xdr:to>
    <xdr:sp macro="" textlink="">
      <xdr:nvSpPr>
        <xdr:cNvPr id="131" name="円/楕円 130"/>
        <xdr:cNvSpPr/>
      </xdr:nvSpPr>
      <xdr:spPr bwMode="auto">
        <a:xfrm>
          <a:off x="4953000" y="664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142005</xdr:rowOff>
    </xdr:from>
    <xdr:ext cx="736600" cy="259045"/>
    <xdr:sp macro="" textlink="">
      <xdr:nvSpPr>
        <xdr:cNvPr id="132" name="テキスト ボックス 131"/>
        <xdr:cNvSpPr txBox="1"/>
      </xdr:nvSpPr>
      <xdr:spPr>
        <a:xfrm>
          <a:off x="4622800" y="640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15228</xdr:rowOff>
    </xdr:from>
    <xdr:to>
      <xdr:col>3</xdr:col>
      <xdr:colOff>955675</xdr:colOff>
      <xdr:row>35</xdr:row>
      <xdr:rowOff>116828</xdr:rowOff>
    </xdr:to>
    <xdr:sp macro="" textlink="">
      <xdr:nvSpPr>
        <xdr:cNvPr id="133" name="円/楕円 132"/>
        <xdr:cNvSpPr/>
      </xdr:nvSpPr>
      <xdr:spPr bwMode="auto">
        <a:xfrm>
          <a:off x="4254500" y="662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127005</xdr:rowOff>
    </xdr:from>
    <xdr:ext cx="762000" cy="259045"/>
    <xdr:sp macro="" textlink="">
      <xdr:nvSpPr>
        <xdr:cNvPr id="134" name="テキスト ボックス 133"/>
        <xdr:cNvSpPr txBox="1"/>
      </xdr:nvSpPr>
      <xdr:spPr>
        <a:xfrm>
          <a:off x="3924300" y="639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338207</xdr:rowOff>
    </xdr:from>
    <xdr:to>
      <xdr:col>3</xdr:col>
      <xdr:colOff>257175</xdr:colOff>
      <xdr:row>35</xdr:row>
      <xdr:rowOff>96907</xdr:rowOff>
    </xdr:to>
    <xdr:sp macro="" textlink="">
      <xdr:nvSpPr>
        <xdr:cNvPr id="135" name="円/楕円 134"/>
        <xdr:cNvSpPr/>
      </xdr:nvSpPr>
      <xdr:spPr bwMode="auto">
        <a:xfrm>
          <a:off x="3556000" y="660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107085</xdr:rowOff>
    </xdr:from>
    <xdr:ext cx="762000" cy="259045"/>
    <xdr:sp macro="" textlink="">
      <xdr:nvSpPr>
        <xdr:cNvPr id="136" name="テキスト ボックス 135"/>
        <xdr:cNvSpPr txBox="1"/>
      </xdr:nvSpPr>
      <xdr:spPr>
        <a:xfrm>
          <a:off x="3225800" y="637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304160</xdr:rowOff>
    </xdr:from>
    <xdr:to>
      <xdr:col>2</xdr:col>
      <xdr:colOff>692150</xdr:colOff>
      <xdr:row>35</xdr:row>
      <xdr:rowOff>62860</xdr:rowOff>
    </xdr:to>
    <xdr:sp macro="" textlink="">
      <xdr:nvSpPr>
        <xdr:cNvPr id="137" name="円/楕円 136"/>
        <xdr:cNvSpPr/>
      </xdr:nvSpPr>
      <xdr:spPr bwMode="auto">
        <a:xfrm>
          <a:off x="2857500" y="65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73037</xdr:rowOff>
    </xdr:from>
    <xdr:ext cx="762000" cy="259045"/>
    <xdr:sp macro="" textlink="">
      <xdr:nvSpPr>
        <xdr:cNvPr id="138" name="テキスト ボックス 137"/>
        <xdr:cNvSpPr txBox="1"/>
      </xdr:nvSpPr>
      <xdr:spPr>
        <a:xfrm>
          <a:off x="2527300" y="63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3,789
3,745
1,049.47
5,636,271
5,284,857
281,557
3,367,771
7,662,283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57153</xdr:rowOff>
    </xdr:from>
    <xdr:to>
      <xdr:col>6</xdr:col>
      <xdr:colOff>511175</xdr:colOff>
      <xdr:row>37</xdr:row>
      <xdr:rowOff>62492</xdr:rowOff>
    </xdr:to>
    <xdr:cxnSp macro="">
      <xdr:nvCxnSpPr>
        <xdr:cNvPr id="62" name="直線コネクタ 61"/>
        <xdr:cNvCxnSpPr/>
      </xdr:nvCxnSpPr>
      <xdr:spPr>
        <a:xfrm>
          <a:off x="3797300" y="6400803"/>
          <a:ext cx="8382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57153</xdr:rowOff>
    </xdr:from>
    <xdr:to>
      <xdr:col>5</xdr:col>
      <xdr:colOff>358775</xdr:colOff>
      <xdr:row>37</xdr:row>
      <xdr:rowOff>58010</xdr:rowOff>
    </xdr:to>
    <xdr:cxnSp macro="">
      <xdr:nvCxnSpPr>
        <xdr:cNvPr id="65" name="直線コネクタ 64"/>
        <xdr:cNvCxnSpPr/>
      </xdr:nvCxnSpPr>
      <xdr:spPr>
        <a:xfrm flipV="1">
          <a:off x="2908300" y="640080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58010</xdr:rowOff>
    </xdr:from>
    <xdr:to>
      <xdr:col>4</xdr:col>
      <xdr:colOff>155575</xdr:colOff>
      <xdr:row>37</xdr:row>
      <xdr:rowOff>63305</xdr:rowOff>
    </xdr:to>
    <xdr:cxnSp macro="">
      <xdr:nvCxnSpPr>
        <xdr:cNvPr id="68" name="直線コネクタ 67"/>
        <xdr:cNvCxnSpPr/>
      </xdr:nvCxnSpPr>
      <xdr:spPr>
        <a:xfrm flipV="1">
          <a:off x="2019300" y="6401660"/>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41864</xdr:rowOff>
    </xdr:from>
    <xdr:to>
      <xdr:col>2</xdr:col>
      <xdr:colOff>638175</xdr:colOff>
      <xdr:row>37</xdr:row>
      <xdr:rowOff>63305</xdr:rowOff>
    </xdr:to>
    <xdr:cxnSp macro="">
      <xdr:nvCxnSpPr>
        <xdr:cNvPr id="71" name="直線コネクタ 70"/>
        <xdr:cNvCxnSpPr/>
      </xdr:nvCxnSpPr>
      <xdr:spPr>
        <a:xfrm>
          <a:off x="1130300" y="6385514"/>
          <a:ext cx="889000" cy="2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11692</xdr:rowOff>
    </xdr:from>
    <xdr:to>
      <xdr:col>6</xdr:col>
      <xdr:colOff>561975</xdr:colOff>
      <xdr:row>37</xdr:row>
      <xdr:rowOff>113292</xdr:rowOff>
    </xdr:to>
    <xdr:sp macro="" textlink="">
      <xdr:nvSpPr>
        <xdr:cNvPr id="81" name="円/楕円 80"/>
        <xdr:cNvSpPr/>
      </xdr:nvSpPr>
      <xdr:spPr>
        <a:xfrm>
          <a:off x="4584700" y="63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34569</xdr:rowOff>
    </xdr:from>
    <xdr:ext cx="599010" cy="259045"/>
    <xdr:sp macro="" textlink="">
      <xdr:nvSpPr>
        <xdr:cNvPr id="82" name="人件費該当値テキスト"/>
        <xdr:cNvSpPr txBox="1"/>
      </xdr:nvSpPr>
      <xdr:spPr>
        <a:xfrm>
          <a:off x="4686300" y="620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232,284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6353</xdr:rowOff>
    </xdr:from>
    <xdr:to>
      <xdr:col>5</xdr:col>
      <xdr:colOff>409575</xdr:colOff>
      <xdr:row>37</xdr:row>
      <xdr:rowOff>107953</xdr:rowOff>
    </xdr:to>
    <xdr:sp macro="" textlink="">
      <xdr:nvSpPr>
        <xdr:cNvPr id="83" name="円/楕円 82"/>
        <xdr:cNvSpPr/>
      </xdr:nvSpPr>
      <xdr:spPr>
        <a:xfrm>
          <a:off x="3746500" y="63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124480</xdr:rowOff>
    </xdr:from>
    <xdr:ext cx="599010" cy="259045"/>
    <xdr:sp macro="" textlink="">
      <xdr:nvSpPr>
        <xdr:cNvPr id="84" name="テキスト ボックス 83"/>
        <xdr:cNvSpPr txBox="1"/>
      </xdr:nvSpPr>
      <xdr:spPr>
        <a:xfrm>
          <a:off x="3497794" y="612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235,554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7210</xdr:rowOff>
    </xdr:from>
    <xdr:to>
      <xdr:col>4</xdr:col>
      <xdr:colOff>206375</xdr:colOff>
      <xdr:row>37</xdr:row>
      <xdr:rowOff>108810</xdr:rowOff>
    </xdr:to>
    <xdr:sp macro="" textlink="">
      <xdr:nvSpPr>
        <xdr:cNvPr id="85" name="円/楕円 84"/>
        <xdr:cNvSpPr/>
      </xdr:nvSpPr>
      <xdr:spPr>
        <a:xfrm>
          <a:off x="2857500" y="63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125337</xdr:rowOff>
    </xdr:from>
    <xdr:ext cx="599010" cy="259045"/>
    <xdr:sp macro="" textlink="">
      <xdr:nvSpPr>
        <xdr:cNvPr id="86" name="テキスト ボックス 85"/>
        <xdr:cNvSpPr txBox="1"/>
      </xdr:nvSpPr>
      <xdr:spPr>
        <a:xfrm>
          <a:off x="2608794" y="61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235,029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12505</xdr:rowOff>
    </xdr:from>
    <xdr:to>
      <xdr:col>3</xdr:col>
      <xdr:colOff>3175</xdr:colOff>
      <xdr:row>37</xdr:row>
      <xdr:rowOff>114105</xdr:rowOff>
    </xdr:to>
    <xdr:sp macro="" textlink="">
      <xdr:nvSpPr>
        <xdr:cNvPr id="87" name="円/楕円 86"/>
        <xdr:cNvSpPr/>
      </xdr:nvSpPr>
      <xdr:spPr>
        <a:xfrm>
          <a:off x="1968500" y="63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130632</xdr:rowOff>
    </xdr:from>
    <xdr:ext cx="599010" cy="259045"/>
    <xdr:sp macro="" textlink="">
      <xdr:nvSpPr>
        <xdr:cNvPr id="88" name="テキスト ボックス 87"/>
        <xdr:cNvSpPr txBox="1"/>
      </xdr:nvSpPr>
      <xdr:spPr>
        <a:xfrm>
          <a:off x="1719794" y="613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162514</xdr:rowOff>
    </xdr:from>
    <xdr:to>
      <xdr:col>1</xdr:col>
      <xdr:colOff>485775</xdr:colOff>
      <xdr:row>37</xdr:row>
      <xdr:rowOff>92664</xdr:rowOff>
    </xdr:to>
    <xdr:sp macro="" textlink="">
      <xdr:nvSpPr>
        <xdr:cNvPr id="89" name="円/楕円 88"/>
        <xdr:cNvSpPr/>
      </xdr:nvSpPr>
      <xdr:spPr>
        <a:xfrm>
          <a:off x="1079500" y="63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109191</xdr:rowOff>
    </xdr:from>
    <xdr:ext cx="599010" cy="259045"/>
    <xdr:sp macro="" textlink="">
      <xdr:nvSpPr>
        <xdr:cNvPr id="90" name="テキスト ボックス 89"/>
        <xdr:cNvSpPr txBox="1"/>
      </xdr:nvSpPr>
      <xdr:spPr>
        <a:xfrm>
          <a:off x="830794" y="610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26512</xdr:rowOff>
    </xdr:from>
    <xdr:to>
      <xdr:col>6</xdr:col>
      <xdr:colOff>511175</xdr:colOff>
      <xdr:row>57</xdr:row>
      <xdr:rowOff>43831</xdr:rowOff>
    </xdr:to>
    <xdr:cxnSp macro="">
      <xdr:nvCxnSpPr>
        <xdr:cNvPr id="115" name="直線コネクタ 114"/>
        <xdr:cNvCxnSpPr/>
      </xdr:nvCxnSpPr>
      <xdr:spPr>
        <a:xfrm flipV="1">
          <a:off x="3797300" y="9799162"/>
          <a:ext cx="8382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43831</xdr:rowOff>
    </xdr:from>
    <xdr:to>
      <xdr:col>5</xdr:col>
      <xdr:colOff>358775</xdr:colOff>
      <xdr:row>57</xdr:row>
      <xdr:rowOff>46184</xdr:rowOff>
    </xdr:to>
    <xdr:cxnSp macro="">
      <xdr:nvCxnSpPr>
        <xdr:cNvPr id="118" name="直線コネクタ 117"/>
        <xdr:cNvCxnSpPr/>
      </xdr:nvCxnSpPr>
      <xdr:spPr>
        <a:xfrm flipV="1">
          <a:off x="2908300" y="9816481"/>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46184</xdr:rowOff>
    </xdr:from>
    <xdr:to>
      <xdr:col>4</xdr:col>
      <xdr:colOff>155575</xdr:colOff>
      <xdr:row>57</xdr:row>
      <xdr:rowOff>94156</xdr:rowOff>
    </xdr:to>
    <xdr:cxnSp macro="">
      <xdr:nvCxnSpPr>
        <xdr:cNvPr id="121" name="直線コネクタ 120"/>
        <xdr:cNvCxnSpPr/>
      </xdr:nvCxnSpPr>
      <xdr:spPr>
        <a:xfrm flipV="1">
          <a:off x="2019300" y="9818834"/>
          <a:ext cx="889000" cy="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94156</xdr:rowOff>
    </xdr:from>
    <xdr:to>
      <xdr:col>2</xdr:col>
      <xdr:colOff>638175</xdr:colOff>
      <xdr:row>57</xdr:row>
      <xdr:rowOff>110954</xdr:rowOff>
    </xdr:to>
    <xdr:cxnSp macro="">
      <xdr:nvCxnSpPr>
        <xdr:cNvPr id="124" name="直線コネクタ 123"/>
        <xdr:cNvCxnSpPr/>
      </xdr:nvCxnSpPr>
      <xdr:spPr>
        <a:xfrm flipV="1">
          <a:off x="1130300" y="9866806"/>
          <a:ext cx="8890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147162</xdr:rowOff>
    </xdr:from>
    <xdr:to>
      <xdr:col>6</xdr:col>
      <xdr:colOff>561975</xdr:colOff>
      <xdr:row>57</xdr:row>
      <xdr:rowOff>77312</xdr:rowOff>
    </xdr:to>
    <xdr:sp macro="" textlink="">
      <xdr:nvSpPr>
        <xdr:cNvPr id="134" name="円/楕円 133"/>
        <xdr:cNvSpPr/>
      </xdr:nvSpPr>
      <xdr:spPr>
        <a:xfrm>
          <a:off x="4584700" y="97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106539</xdr:rowOff>
    </xdr:from>
    <xdr:ext cx="599010" cy="259045"/>
    <xdr:sp macro="" textlink="">
      <xdr:nvSpPr>
        <xdr:cNvPr id="135" name="物件費該当値テキスト"/>
        <xdr:cNvSpPr txBox="1"/>
      </xdr:nvSpPr>
      <xdr:spPr>
        <a:xfrm>
          <a:off x="4686300" y="953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298,054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164481</xdr:rowOff>
    </xdr:from>
    <xdr:to>
      <xdr:col>5</xdr:col>
      <xdr:colOff>409575</xdr:colOff>
      <xdr:row>57</xdr:row>
      <xdr:rowOff>94631</xdr:rowOff>
    </xdr:to>
    <xdr:sp macro="" textlink="">
      <xdr:nvSpPr>
        <xdr:cNvPr id="136" name="円/楕円 135"/>
        <xdr:cNvSpPr/>
      </xdr:nvSpPr>
      <xdr:spPr>
        <a:xfrm>
          <a:off x="3746500" y="976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85758</xdr:rowOff>
    </xdr:from>
    <xdr:ext cx="599010" cy="259045"/>
    <xdr:sp macro="" textlink="">
      <xdr:nvSpPr>
        <xdr:cNvPr id="137" name="テキスト ボックス 136"/>
        <xdr:cNvSpPr txBox="1"/>
      </xdr:nvSpPr>
      <xdr:spPr>
        <a:xfrm>
          <a:off x="3497794" y="985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166834</xdr:rowOff>
    </xdr:from>
    <xdr:to>
      <xdr:col>4</xdr:col>
      <xdr:colOff>206375</xdr:colOff>
      <xdr:row>57</xdr:row>
      <xdr:rowOff>96984</xdr:rowOff>
    </xdr:to>
    <xdr:sp macro="" textlink="">
      <xdr:nvSpPr>
        <xdr:cNvPr id="138" name="円/楕円 137"/>
        <xdr:cNvSpPr/>
      </xdr:nvSpPr>
      <xdr:spPr>
        <a:xfrm>
          <a:off x="2857500" y="97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113511</xdr:rowOff>
    </xdr:from>
    <xdr:ext cx="599010" cy="259045"/>
    <xdr:sp macro="" textlink="">
      <xdr:nvSpPr>
        <xdr:cNvPr id="139" name="テキスト ボックス 138"/>
        <xdr:cNvSpPr txBox="1"/>
      </xdr:nvSpPr>
      <xdr:spPr>
        <a:xfrm>
          <a:off x="2608794" y="954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43356</xdr:rowOff>
    </xdr:from>
    <xdr:to>
      <xdr:col>3</xdr:col>
      <xdr:colOff>3175</xdr:colOff>
      <xdr:row>57</xdr:row>
      <xdr:rowOff>144956</xdr:rowOff>
    </xdr:to>
    <xdr:sp macro="" textlink="">
      <xdr:nvSpPr>
        <xdr:cNvPr id="140" name="円/楕円 139"/>
        <xdr:cNvSpPr/>
      </xdr:nvSpPr>
      <xdr:spPr>
        <a:xfrm>
          <a:off x="1968500" y="98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136083</xdr:rowOff>
    </xdr:from>
    <xdr:ext cx="599010" cy="259045"/>
    <xdr:sp macro="" textlink="">
      <xdr:nvSpPr>
        <xdr:cNvPr id="141" name="テキスト ボックス 140"/>
        <xdr:cNvSpPr txBox="1"/>
      </xdr:nvSpPr>
      <xdr:spPr>
        <a:xfrm>
          <a:off x="1719794" y="990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60154</xdr:rowOff>
    </xdr:from>
    <xdr:to>
      <xdr:col>1</xdr:col>
      <xdr:colOff>485775</xdr:colOff>
      <xdr:row>57</xdr:row>
      <xdr:rowOff>161754</xdr:rowOff>
    </xdr:to>
    <xdr:sp macro="" textlink="">
      <xdr:nvSpPr>
        <xdr:cNvPr id="142" name="円/楕円 141"/>
        <xdr:cNvSpPr/>
      </xdr:nvSpPr>
      <xdr:spPr>
        <a:xfrm>
          <a:off x="1079500" y="98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152881</xdr:rowOff>
    </xdr:from>
    <xdr:ext cx="599010" cy="259045"/>
    <xdr:sp macro="" textlink="">
      <xdr:nvSpPr>
        <xdr:cNvPr id="143" name="テキスト ボックス 142"/>
        <xdr:cNvSpPr txBox="1"/>
      </xdr:nvSpPr>
      <xdr:spPr>
        <a:xfrm>
          <a:off x="830794" y="992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95430</xdr:rowOff>
    </xdr:from>
    <xdr:to>
      <xdr:col>6</xdr:col>
      <xdr:colOff>511175</xdr:colOff>
      <xdr:row>78</xdr:row>
      <xdr:rowOff>95878</xdr:rowOff>
    </xdr:to>
    <xdr:cxnSp macro="">
      <xdr:nvCxnSpPr>
        <xdr:cNvPr id="170" name="直線コネクタ 169"/>
        <xdr:cNvCxnSpPr/>
      </xdr:nvCxnSpPr>
      <xdr:spPr>
        <a:xfrm>
          <a:off x="3797300" y="13468530"/>
          <a:ext cx="8382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95430</xdr:rowOff>
    </xdr:from>
    <xdr:to>
      <xdr:col>5</xdr:col>
      <xdr:colOff>358775</xdr:colOff>
      <xdr:row>78</xdr:row>
      <xdr:rowOff>106680</xdr:rowOff>
    </xdr:to>
    <xdr:cxnSp macro="">
      <xdr:nvCxnSpPr>
        <xdr:cNvPr id="173" name="直線コネクタ 172"/>
        <xdr:cNvCxnSpPr/>
      </xdr:nvCxnSpPr>
      <xdr:spPr>
        <a:xfrm flipV="1">
          <a:off x="2908300" y="13468530"/>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105835</xdr:rowOff>
    </xdr:from>
    <xdr:to>
      <xdr:col>4</xdr:col>
      <xdr:colOff>155575</xdr:colOff>
      <xdr:row>78</xdr:row>
      <xdr:rowOff>106680</xdr:rowOff>
    </xdr:to>
    <xdr:cxnSp macro="">
      <xdr:nvCxnSpPr>
        <xdr:cNvPr id="176" name="直線コネクタ 175"/>
        <xdr:cNvCxnSpPr/>
      </xdr:nvCxnSpPr>
      <xdr:spPr>
        <a:xfrm>
          <a:off x="2019300" y="13478935"/>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105835</xdr:rowOff>
    </xdr:from>
    <xdr:to>
      <xdr:col>2</xdr:col>
      <xdr:colOff>638175</xdr:colOff>
      <xdr:row>78</xdr:row>
      <xdr:rowOff>112776</xdr:rowOff>
    </xdr:to>
    <xdr:cxnSp macro="">
      <xdr:nvCxnSpPr>
        <xdr:cNvPr id="179" name="直線コネクタ 178"/>
        <xdr:cNvCxnSpPr/>
      </xdr:nvCxnSpPr>
      <xdr:spPr>
        <a:xfrm flipV="1">
          <a:off x="1130300" y="13478935"/>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45078</xdr:rowOff>
    </xdr:from>
    <xdr:to>
      <xdr:col>6</xdr:col>
      <xdr:colOff>561975</xdr:colOff>
      <xdr:row>78</xdr:row>
      <xdr:rowOff>146678</xdr:rowOff>
    </xdr:to>
    <xdr:sp macro="" textlink="">
      <xdr:nvSpPr>
        <xdr:cNvPr id="189" name="円/楕円 188"/>
        <xdr:cNvSpPr/>
      </xdr:nvSpPr>
      <xdr:spPr>
        <a:xfrm>
          <a:off x="4584700" y="13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469744" cy="259045"/>
    <xdr:sp macro="" textlink="">
      <xdr:nvSpPr>
        <xdr:cNvPr id="190" name="維持補修費該当値テキスト"/>
        <xdr:cNvSpPr txBox="1"/>
      </xdr:nvSpPr>
      <xdr:spPr>
        <a:xfrm>
          <a:off x="4686300" y="133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44630</xdr:rowOff>
    </xdr:from>
    <xdr:to>
      <xdr:col>5</xdr:col>
      <xdr:colOff>409575</xdr:colOff>
      <xdr:row>78</xdr:row>
      <xdr:rowOff>146230</xdr:rowOff>
    </xdr:to>
    <xdr:sp macro="" textlink="">
      <xdr:nvSpPr>
        <xdr:cNvPr id="191" name="円/楕円 190"/>
        <xdr:cNvSpPr/>
      </xdr:nvSpPr>
      <xdr:spPr>
        <a:xfrm>
          <a:off x="3746500" y="134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137357</xdr:rowOff>
    </xdr:from>
    <xdr:ext cx="469744" cy="259045"/>
    <xdr:sp macro="" textlink="">
      <xdr:nvSpPr>
        <xdr:cNvPr id="192" name="テキスト ボックス 191"/>
        <xdr:cNvSpPr txBox="1"/>
      </xdr:nvSpPr>
      <xdr:spPr>
        <a:xfrm>
          <a:off x="3562427" y="1351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55880</xdr:rowOff>
    </xdr:from>
    <xdr:to>
      <xdr:col>4</xdr:col>
      <xdr:colOff>206375</xdr:colOff>
      <xdr:row>78</xdr:row>
      <xdr:rowOff>157480</xdr:rowOff>
    </xdr:to>
    <xdr:sp macro="" textlink="">
      <xdr:nvSpPr>
        <xdr:cNvPr id="193" name="円/楕円 192"/>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148607</xdr:rowOff>
    </xdr:from>
    <xdr:ext cx="469744" cy="259045"/>
    <xdr:sp macro="" textlink="">
      <xdr:nvSpPr>
        <xdr:cNvPr id="194" name="テキスト ボックス 193"/>
        <xdr:cNvSpPr txBox="1"/>
      </xdr:nvSpPr>
      <xdr:spPr>
        <a:xfrm>
          <a:off x="2673427" y="1352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55035</xdr:rowOff>
    </xdr:from>
    <xdr:to>
      <xdr:col>3</xdr:col>
      <xdr:colOff>3175</xdr:colOff>
      <xdr:row>78</xdr:row>
      <xdr:rowOff>156635</xdr:rowOff>
    </xdr:to>
    <xdr:sp macro="" textlink="">
      <xdr:nvSpPr>
        <xdr:cNvPr id="195" name="円/楕円 194"/>
        <xdr:cNvSpPr/>
      </xdr:nvSpPr>
      <xdr:spPr>
        <a:xfrm>
          <a:off x="1968500" y="134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147762</xdr:rowOff>
    </xdr:from>
    <xdr:ext cx="469744" cy="259045"/>
    <xdr:sp macro="" textlink="">
      <xdr:nvSpPr>
        <xdr:cNvPr id="196" name="テキスト ボックス 195"/>
        <xdr:cNvSpPr txBox="1"/>
      </xdr:nvSpPr>
      <xdr:spPr>
        <a:xfrm>
          <a:off x="1784427" y="1352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61976</xdr:rowOff>
    </xdr:from>
    <xdr:to>
      <xdr:col>1</xdr:col>
      <xdr:colOff>485775</xdr:colOff>
      <xdr:row>78</xdr:row>
      <xdr:rowOff>163576</xdr:rowOff>
    </xdr:to>
    <xdr:sp macro="" textlink="">
      <xdr:nvSpPr>
        <xdr:cNvPr id="197" name="円/楕円 196"/>
        <xdr:cNvSpPr/>
      </xdr:nvSpPr>
      <xdr:spPr>
        <a:xfrm>
          <a:off x="1079500" y="134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154703</xdr:rowOff>
    </xdr:from>
    <xdr:ext cx="469744" cy="259045"/>
    <xdr:sp macro="" textlink="">
      <xdr:nvSpPr>
        <xdr:cNvPr id="198" name="テキスト ボックス 197"/>
        <xdr:cNvSpPr txBox="1"/>
      </xdr:nvSpPr>
      <xdr:spPr>
        <a:xfrm>
          <a:off x="895427" y="1352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50409</xdr:rowOff>
    </xdr:from>
    <xdr:to>
      <xdr:col>6</xdr:col>
      <xdr:colOff>511175</xdr:colOff>
      <xdr:row>96</xdr:row>
      <xdr:rowOff>92731</xdr:rowOff>
    </xdr:to>
    <xdr:cxnSp macro="">
      <xdr:nvCxnSpPr>
        <xdr:cNvPr id="227" name="直線コネクタ 226"/>
        <xdr:cNvCxnSpPr/>
      </xdr:nvCxnSpPr>
      <xdr:spPr>
        <a:xfrm flipV="1">
          <a:off x="3797300" y="16509609"/>
          <a:ext cx="838200" cy="4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92731</xdr:rowOff>
    </xdr:from>
    <xdr:to>
      <xdr:col>5</xdr:col>
      <xdr:colOff>358775</xdr:colOff>
      <xdr:row>96</xdr:row>
      <xdr:rowOff>93850</xdr:rowOff>
    </xdr:to>
    <xdr:cxnSp macro="">
      <xdr:nvCxnSpPr>
        <xdr:cNvPr id="230" name="直線コネクタ 229"/>
        <xdr:cNvCxnSpPr/>
      </xdr:nvCxnSpPr>
      <xdr:spPr>
        <a:xfrm flipV="1">
          <a:off x="2908300" y="16551931"/>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93850</xdr:rowOff>
    </xdr:from>
    <xdr:to>
      <xdr:col>4</xdr:col>
      <xdr:colOff>155575</xdr:colOff>
      <xdr:row>96</xdr:row>
      <xdr:rowOff>149256</xdr:rowOff>
    </xdr:to>
    <xdr:cxnSp macro="">
      <xdr:nvCxnSpPr>
        <xdr:cNvPr id="233" name="直線コネクタ 232"/>
        <xdr:cNvCxnSpPr/>
      </xdr:nvCxnSpPr>
      <xdr:spPr>
        <a:xfrm flipV="1">
          <a:off x="2019300" y="16553050"/>
          <a:ext cx="889000" cy="5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149256</xdr:rowOff>
    </xdr:from>
    <xdr:to>
      <xdr:col>2</xdr:col>
      <xdr:colOff>638175</xdr:colOff>
      <xdr:row>96</xdr:row>
      <xdr:rowOff>158407</xdr:rowOff>
    </xdr:to>
    <xdr:cxnSp macro="">
      <xdr:nvCxnSpPr>
        <xdr:cNvPr id="236" name="直線コネクタ 235"/>
        <xdr:cNvCxnSpPr/>
      </xdr:nvCxnSpPr>
      <xdr:spPr>
        <a:xfrm flipV="1">
          <a:off x="1130300" y="16608456"/>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171059</xdr:rowOff>
    </xdr:from>
    <xdr:to>
      <xdr:col>6</xdr:col>
      <xdr:colOff>561975</xdr:colOff>
      <xdr:row>96</xdr:row>
      <xdr:rowOff>101209</xdr:rowOff>
    </xdr:to>
    <xdr:sp macro="" textlink="">
      <xdr:nvSpPr>
        <xdr:cNvPr id="246" name="円/楕円 245"/>
        <xdr:cNvSpPr/>
      </xdr:nvSpPr>
      <xdr:spPr>
        <a:xfrm>
          <a:off x="4584700" y="164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149486</xdr:rowOff>
    </xdr:from>
    <xdr:ext cx="534377" cy="259045"/>
    <xdr:sp macro="" textlink="">
      <xdr:nvSpPr>
        <xdr:cNvPr id="247" name="扶助費該当値テキスト"/>
        <xdr:cNvSpPr txBox="1"/>
      </xdr:nvSpPr>
      <xdr:spPr>
        <a:xfrm>
          <a:off x="4686300" y="164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41931</xdr:rowOff>
    </xdr:from>
    <xdr:to>
      <xdr:col>5</xdr:col>
      <xdr:colOff>409575</xdr:colOff>
      <xdr:row>96</xdr:row>
      <xdr:rowOff>143531</xdr:rowOff>
    </xdr:to>
    <xdr:sp macro="" textlink="">
      <xdr:nvSpPr>
        <xdr:cNvPr id="248" name="円/楕円 247"/>
        <xdr:cNvSpPr/>
      </xdr:nvSpPr>
      <xdr:spPr>
        <a:xfrm>
          <a:off x="3746500" y="165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134658</xdr:rowOff>
    </xdr:from>
    <xdr:ext cx="534377" cy="259045"/>
    <xdr:sp macro="" textlink="">
      <xdr:nvSpPr>
        <xdr:cNvPr id="249" name="テキスト ボックス 248"/>
        <xdr:cNvSpPr txBox="1"/>
      </xdr:nvSpPr>
      <xdr:spPr>
        <a:xfrm>
          <a:off x="3530111" y="165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43050</xdr:rowOff>
    </xdr:from>
    <xdr:to>
      <xdr:col>4</xdr:col>
      <xdr:colOff>206375</xdr:colOff>
      <xdr:row>96</xdr:row>
      <xdr:rowOff>144650</xdr:rowOff>
    </xdr:to>
    <xdr:sp macro="" textlink="">
      <xdr:nvSpPr>
        <xdr:cNvPr id="250" name="円/楕円 249"/>
        <xdr:cNvSpPr/>
      </xdr:nvSpPr>
      <xdr:spPr>
        <a:xfrm>
          <a:off x="2857500" y="165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135777</xdr:rowOff>
    </xdr:from>
    <xdr:ext cx="534377" cy="259045"/>
    <xdr:sp macro="" textlink="">
      <xdr:nvSpPr>
        <xdr:cNvPr id="251" name="テキスト ボックス 250"/>
        <xdr:cNvSpPr txBox="1"/>
      </xdr:nvSpPr>
      <xdr:spPr>
        <a:xfrm>
          <a:off x="2641111" y="165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98456</xdr:rowOff>
    </xdr:from>
    <xdr:to>
      <xdr:col>3</xdr:col>
      <xdr:colOff>3175</xdr:colOff>
      <xdr:row>97</xdr:row>
      <xdr:rowOff>28606</xdr:rowOff>
    </xdr:to>
    <xdr:sp macro="" textlink="">
      <xdr:nvSpPr>
        <xdr:cNvPr id="252" name="円/楕円 251"/>
        <xdr:cNvSpPr/>
      </xdr:nvSpPr>
      <xdr:spPr>
        <a:xfrm>
          <a:off x="1968500" y="165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19733</xdr:rowOff>
    </xdr:from>
    <xdr:ext cx="534377" cy="259045"/>
    <xdr:sp macro="" textlink="">
      <xdr:nvSpPr>
        <xdr:cNvPr id="253" name="テキスト ボックス 252"/>
        <xdr:cNvSpPr txBox="1"/>
      </xdr:nvSpPr>
      <xdr:spPr>
        <a:xfrm>
          <a:off x="1752111" y="1665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107607</xdr:rowOff>
    </xdr:from>
    <xdr:to>
      <xdr:col>1</xdr:col>
      <xdr:colOff>485775</xdr:colOff>
      <xdr:row>97</xdr:row>
      <xdr:rowOff>37757</xdr:rowOff>
    </xdr:to>
    <xdr:sp macro="" textlink="">
      <xdr:nvSpPr>
        <xdr:cNvPr id="254" name="円/楕円 253"/>
        <xdr:cNvSpPr/>
      </xdr:nvSpPr>
      <xdr:spPr>
        <a:xfrm>
          <a:off x="10795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28884</xdr:rowOff>
    </xdr:from>
    <xdr:ext cx="534377" cy="259045"/>
    <xdr:sp macro="" textlink="">
      <xdr:nvSpPr>
        <xdr:cNvPr id="255" name="テキスト ボックス 254"/>
        <xdr:cNvSpPr txBox="1"/>
      </xdr:nvSpPr>
      <xdr:spPr>
        <a:xfrm>
          <a:off x="863111" y="166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88020</xdr:rowOff>
    </xdr:from>
    <xdr:to>
      <xdr:col>15</xdr:col>
      <xdr:colOff>180975</xdr:colOff>
      <xdr:row>36</xdr:row>
      <xdr:rowOff>144664</xdr:rowOff>
    </xdr:to>
    <xdr:cxnSp macro="">
      <xdr:nvCxnSpPr>
        <xdr:cNvPr id="286" name="直線コネクタ 285"/>
        <xdr:cNvCxnSpPr/>
      </xdr:nvCxnSpPr>
      <xdr:spPr>
        <a:xfrm>
          <a:off x="9639300" y="6260220"/>
          <a:ext cx="838200" cy="5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88020</xdr:rowOff>
    </xdr:from>
    <xdr:to>
      <xdr:col>14</xdr:col>
      <xdr:colOff>28575</xdr:colOff>
      <xdr:row>37</xdr:row>
      <xdr:rowOff>67815</xdr:rowOff>
    </xdr:to>
    <xdr:cxnSp macro="">
      <xdr:nvCxnSpPr>
        <xdr:cNvPr id="289" name="直線コネクタ 288"/>
        <xdr:cNvCxnSpPr/>
      </xdr:nvCxnSpPr>
      <xdr:spPr>
        <a:xfrm flipV="1">
          <a:off x="8750300" y="6260220"/>
          <a:ext cx="889000" cy="1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166678</xdr:rowOff>
    </xdr:from>
    <xdr:to>
      <xdr:col>12</xdr:col>
      <xdr:colOff>511175</xdr:colOff>
      <xdr:row>37</xdr:row>
      <xdr:rowOff>67815</xdr:rowOff>
    </xdr:to>
    <xdr:cxnSp macro="">
      <xdr:nvCxnSpPr>
        <xdr:cNvPr id="292" name="直線コネクタ 291"/>
        <xdr:cNvCxnSpPr/>
      </xdr:nvCxnSpPr>
      <xdr:spPr>
        <a:xfrm>
          <a:off x="7861300" y="5824528"/>
          <a:ext cx="889000" cy="5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166678</xdr:rowOff>
    </xdr:from>
    <xdr:to>
      <xdr:col>11</xdr:col>
      <xdr:colOff>307975</xdr:colOff>
      <xdr:row>35</xdr:row>
      <xdr:rowOff>53142</xdr:rowOff>
    </xdr:to>
    <xdr:cxnSp macro="">
      <xdr:nvCxnSpPr>
        <xdr:cNvPr id="295" name="直線コネクタ 294"/>
        <xdr:cNvCxnSpPr/>
      </xdr:nvCxnSpPr>
      <xdr:spPr>
        <a:xfrm flipV="1">
          <a:off x="6972300" y="5824528"/>
          <a:ext cx="889000" cy="2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93864</xdr:rowOff>
    </xdr:from>
    <xdr:to>
      <xdr:col>15</xdr:col>
      <xdr:colOff>231775</xdr:colOff>
      <xdr:row>37</xdr:row>
      <xdr:rowOff>24014</xdr:rowOff>
    </xdr:to>
    <xdr:sp macro="" textlink="">
      <xdr:nvSpPr>
        <xdr:cNvPr id="305" name="円/楕円 304"/>
        <xdr:cNvSpPr/>
      </xdr:nvSpPr>
      <xdr:spPr>
        <a:xfrm>
          <a:off x="10426700" y="62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72291</xdr:rowOff>
    </xdr:from>
    <xdr:ext cx="599010" cy="259045"/>
    <xdr:sp macro="" textlink="">
      <xdr:nvSpPr>
        <xdr:cNvPr id="306" name="補助費等該当値テキスト"/>
        <xdr:cNvSpPr txBox="1"/>
      </xdr:nvSpPr>
      <xdr:spPr>
        <a:xfrm>
          <a:off x="10528300" y="624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37220</xdr:rowOff>
    </xdr:from>
    <xdr:to>
      <xdr:col>14</xdr:col>
      <xdr:colOff>79375</xdr:colOff>
      <xdr:row>36</xdr:row>
      <xdr:rowOff>138820</xdr:rowOff>
    </xdr:to>
    <xdr:sp macro="" textlink="">
      <xdr:nvSpPr>
        <xdr:cNvPr id="307" name="円/楕円 306"/>
        <xdr:cNvSpPr/>
      </xdr:nvSpPr>
      <xdr:spPr>
        <a:xfrm>
          <a:off x="9588500" y="62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129947</xdr:rowOff>
    </xdr:from>
    <xdr:ext cx="599010" cy="259045"/>
    <xdr:sp macro="" textlink="">
      <xdr:nvSpPr>
        <xdr:cNvPr id="308" name="テキスト ボックス 307"/>
        <xdr:cNvSpPr txBox="1"/>
      </xdr:nvSpPr>
      <xdr:spPr>
        <a:xfrm>
          <a:off x="9339794" y="630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17015</xdr:rowOff>
    </xdr:from>
    <xdr:to>
      <xdr:col>12</xdr:col>
      <xdr:colOff>561975</xdr:colOff>
      <xdr:row>37</xdr:row>
      <xdr:rowOff>118615</xdr:rowOff>
    </xdr:to>
    <xdr:sp macro="" textlink="">
      <xdr:nvSpPr>
        <xdr:cNvPr id="309" name="円/楕円 308"/>
        <xdr:cNvSpPr/>
      </xdr:nvSpPr>
      <xdr:spPr>
        <a:xfrm>
          <a:off x="8699500" y="63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109742</xdr:rowOff>
    </xdr:from>
    <xdr:ext cx="599010" cy="259045"/>
    <xdr:sp macro="" textlink="">
      <xdr:nvSpPr>
        <xdr:cNvPr id="310" name="テキスト ボックス 309"/>
        <xdr:cNvSpPr txBox="1"/>
      </xdr:nvSpPr>
      <xdr:spPr>
        <a:xfrm>
          <a:off x="8450794" y="645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114,512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115878</xdr:rowOff>
    </xdr:from>
    <xdr:to>
      <xdr:col>11</xdr:col>
      <xdr:colOff>358775</xdr:colOff>
      <xdr:row>34</xdr:row>
      <xdr:rowOff>46028</xdr:rowOff>
    </xdr:to>
    <xdr:sp macro="" textlink="">
      <xdr:nvSpPr>
        <xdr:cNvPr id="311" name="円/楕円 310"/>
        <xdr:cNvSpPr/>
      </xdr:nvSpPr>
      <xdr:spPr>
        <a:xfrm>
          <a:off x="7810500" y="5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62555</xdr:rowOff>
    </xdr:from>
    <xdr:ext cx="599010" cy="259045"/>
    <xdr:sp macro="" textlink="">
      <xdr:nvSpPr>
        <xdr:cNvPr id="312" name="テキスト ボックス 311"/>
        <xdr:cNvSpPr txBox="1"/>
      </xdr:nvSpPr>
      <xdr:spPr>
        <a:xfrm>
          <a:off x="7561794" y="554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294,239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2342</xdr:rowOff>
    </xdr:from>
    <xdr:to>
      <xdr:col>10</xdr:col>
      <xdr:colOff>155575</xdr:colOff>
      <xdr:row>35</xdr:row>
      <xdr:rowOff>103942</xdr:rowOff>
    </xdr:to>
    <xdr:sp macro="" textlink="">
      <xdr:nvSpPr>
        <xdr:cNvPr id="313" name="円/楕円 312"/>
        <xdr:cNvSpPr/>
      </xdr:nvSpPr>
      <xdr:spPr>
        <a:xfrm>
          <a:off x="6921500" y="60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120469</xdr:rowOff>
    </xdr:from>
    <xdr:ext cx="599010" cy="259045"/>
    <xdr:sp macro="" textlink="">
      <xdr:nvSpPr>
        <xdr:cNvPr id="314" name="テキスト ボックス 313"/>
        <xdr:cNvSpPr txBox="1"/>
      </xdr:nvSpPr>
      <xdr:spPr>
        <a:xfrm>
          <a:off x="6672794" y="57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121865</xdr:rowOff>
    </xdr:from>
    <xdr:to>
      <xdr:col>15</xdr:col>
      <xdr:colOff>180975</xdr:colOff>
      <xdr:row>58</xdr:row>
      <xdr:rowOff>145599</xdr:rowOff>
    </xdr:to>
    <xdr:cxnSp macro="">
      <xdr:nvCxnSpPr>
        <xdr:cNvPr id="343" name="直線コネクタ 342"/>
        <xdr:cNvCxnSpPr/>
      </xdr:nvCxnSpPr>
      <xdr:spPr>
        <a:xfrm flipV="1">
          <a:off x="9639300" y="10065965"/>
          <a:ext cx="838200" cy="2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104769</xdr:rowOff>
    </xdr:from>
    <xdr:to>
      <xdr:col>14</xdr:col>
      <xdr:colOff>28575</xdr:colOff>
      <xdr:row>58</xdr:row>
      <xdr:rowOff>145599</xdr:rowOff>
    </xdr:to>
    <xdr:cxnSp macro="">
      <xdr:nvCxnSpPr>
        <xdr:cNvPr id="346" name="直線コネクタ 345"/>
        <xdr:cNvCxnSpPr/>
      </xdr:nvCxnSpPr>
      <xdr:spPr>
        <a:xfrm>
          <a:off x="8750300" y="10048869"/>
          <a:ext cx="8890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104769</xdr:rowOff>
    </xdr:from>
    <xdr:to>
      <xdr:col>12</xdr:col>
      <xdr:colOff>511175</xdr:colOff>
      <xdr:row>58</xdr:row>
      <xdr:rowOff>104928</xdr:rowOff>
    </xdr:to>
    <xdr:cxnSp macro="">
      <xdr:nvCxnSpPr>
        <xdr:cNvPr id="349" name="直線コネクタ 348"/>
        <xdr:cNvCxnSpPr/>
      </xdr:nvCxnSpPr>
      <xdr:spPr>
        <a:xfrm flipV="1">
          <a:off x="7861300" y="10048869"/>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104928</xdr:rowOff>
    </xdr:from>
    <xdr:to>
      <xdr:col>11</xdr:col>
      <xdr:colOff>307975</xdr:colOff>
      <xdr:row>58</xdr:row>
      <xdr:rowOff>127604</xdr:rowOff>
    </xdr:to>
    <xdr:cxnSp macro="">
      <xdr:nvCxnSpPr>
        <xdr:cNvPr id="352" name="直線コネクタ 351"/>
        <xdr:cNvCxnSpPr/>
      </xdr:nvCxnSpPr>
      <xdr:spPr>
        <a:xfrm flipV="1">
          <a:off x="6972300" y="10049028"/>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71065</xdr:rowOff>
    </xdr:from>
    <xdr:to>
      <xdr:col>15</xdr:col>
      <xdr:colOff>231775</xdr:colOff>
      <xdr:row>59</xdr:row>
      <xdr:rowOff>1215</xdr:rowOff>
    </xdr:to>
    <xdr:sp macro="" textlink="">
      <xdr:nvSpPr>
        <xdr:cNvPr id="362" name="円/楕円 361"/>
        <xdr:cNvSpPr/>
      </xdr:nvSpPr>
      <xdr:spPr>
        <a:xfrm>
          <a:off x="10426700" y="10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94799</xdr:rowOff>
    </xdr:from>
    <xdr:to>
      <xdr:col>14</xdr:col>
      <xdr:colOff>79375</xdr:colOff>
      <xdr:row>59</xdr:row>
      <xdr:rowOff>24949</xdr:rowOff>
    </xdr:to>
    <xdr:sp macro="" textlink="">
      <xdr:nvSpPr>
        <xdr:cNvPr id="364" name="円/楕円 363"/>
        <xdr:cNvSpPr/>
      </xdr:nvSpPr>
      <xdr:spPr>
        <a:xfrm>
          <a:off x="9588500" y="100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16076</xdr:rowOff>
    </xdr:from>
    <xdr:ext cx="599010" cy="259045"/>
    <xdr:sp macro="" textlink="">
      <xdr:nvSpPr>
        <xdr:cNvPr id="365" name="テキスト ボックス 364"/>
        <xdr:cNvSpPr txBox="1"/>
      </xdr:nvSpPr>
      <xdr:spPr>
        <a:xfrm>
          <a:off x="9339794" y="1013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53969</xdr:rowOff>
    </xdr:from>
    <xdr:to>
      <xdr:col>12</xdr:col>
      <xdr:colOff>561975</xdr:colOff>
      <xdr:row>58</xdr:row>
      <xdr:rowOff>155569</xdr:rowOff>
    </xdr:to>
    <xdr:sp macro="" textlink="">
      <xdr:nvSpPr>
        <xdr:cNvPr id="366" name="円/楕円 365"/>
        <xdr:cNvSpPr/>
      </xdr:nvSpPr>
      <xdr:spPr>
        <a:xfrm>
          <a:off x="8699500" y="99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646</xdr:rowOff>
    </xdr:from>
    <xdr:ext cx="599010" cy="259045"/>
    <xdr:sp macro="" textlink="">
      <xdr:nvSpPr>
        <xdr:cNvPr id="367" name="テキスト ボックス 366"/>
        <xdr:cNvSpPr txBox="1"/>
      </xdr:nvSpPr>
      <xdr:spPr>
        <a:xfrm>
          <a:off x="8450794" y="977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54128</xdr:rowOff>
    </xdr:from>
    <xdr:to>
      <xdr:col>11</xdr:col>
      <xdr:colOff>358775</xdr:colOff>
      <xdr:row>58</xdr:row>
      <xdr:rowOff>155728</xdr:rowOff>
    </xdr:to>
    <xdr:sp macro="" textlink="">
      <xdr:nvSpPr>
        <xdr:cNvPr id="368" name="円/楕円 367"/>
        <xdr:cNvSpPr/>
      </xdr:nvSpPr>
      <xdr:spPr>
        <a:xfrm>
          <a:off x="7810500" y="99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805</xdr:rowOff>
    </xdr:from>
    <xdr:ext cx="599010" cy="259045"/>
    <xdr:sp macro="" textlink="">
      <xdr:nvSpPr>
        <xdr:cNvPr id="369" name="テキスト ボックス 368"/>
        <xdr:cNvSpPr txBox="1"/>
      </xdr:nvSpPr>
      <xdr:spPr>
        <a:xfrm>
          <a:off x="7561794" y="97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76804</xdr:rowOff>
    </xdr:from>
    <xdr:to>
      <xdr:col>10</xdr:col>
      <xdr:colOff>155575</xdr:colOff>
      <xdr:row>59</xdr:row>
      <xdr:rowOff>6954</xdr:rowOff>
    </xdr:to>
    <xdr:sp macro="" textlink="">
      <xdr:nvSpPr>
        <xdr:cNvPr id="370" name="円/楕円 369"/>
        <xdr:cNvSpPr/>
      </xdr:nvSpPr>
      <xdr:spPr>
        <a:xfrm>
          <a:off x="6921500" y="100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23481</xdr:rowOff>
    </xdr:from>
    <xdr:ext cx="599010" cy="259045"/>
    <xdr:sp macro="" textlink="">
      <xdr:nvSpPr>
        <xdr:cNvPr id="371" name="テキスト ボックス 370"/>
        <xdr:cNvSpPr txBox="1"/>
      </xdr:nvSpPr>
      <xdr:spPr>
        <a:xfrm>
          <a:off x="6672794" y="979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94825</xdr:rowOff>
    </xdr:from>
    <xdr:to>
      <xdr:col>15</xdr:col>
      <xdr:colOff>180975</xdr:colOff>
      <xdr:row>78</xdr:row>
      <xdr:rowOff>118044</xdr:rowOff>
    </xdr:to>
    <xdr:cxnSp macro="">
      <xdr:nvCxnSpPr>
        <xdr:cNvPr id="398" name="直線コネクタ 397"/>
        <xdr:cNvCxnSpPr/>
      </xdr:nvCxnSpPr>
      <xdr:spPr>
        <a:xfrm flipV="1">
          <a:off x="9639300" y="13467925"/>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94714</xdr:rowOff>
    </xdr:from>
    <xdr:to>
      <xdr:col>14</xdr:col>
      <xdr:colOff>28575</xdr:colOff>
      <xdr:row>78</xdr:row>
      <xdr:rowOff>118044</xdr:rowOff>
    </xdr:to>
    <xdr:cxnSp macro="">
      <xdr:nvCxnSpPr>
        <xdr:cNvPr id="401" name="直線コネクタ 400"/>
        <xdr:cNvCxnSpPr/>
      </xdr:nvCxnSpPr>
      <xdr:spPr>
        <a:xfrm>
          <a:off x="8750300" y="13467814"/>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44025</xdr:rowOff>
    </xdr:from>
    <xdr:to>
      <xdr:col>15</xdr:col>
      <xdr:colOff>231775</xdr:colOff>
      <xdr:row>78</xdr:row>
      <xdr:rowOff>145625</xdr:rowOff>
    </xdr:to>
    <xdr:sp macro="" textlink="">
      <xdr:nvSpPr>
        <xdr:cNvPr id="411" name="円/楕円 410"/>
        <xdr:cNvSpPr/>
      </xdr:nvSpPr>
      <xdr:spPr>
        <a:xfrm>
          <a:off x="10426700" y="134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67244</xdr:rowOff>
    </xdr:from>
    <xdr:to>
      <xdr:col>14</xdr:col>
      <xdr:colOff>79375</xdr:colOff>
      <xdr:row>78</xdr:row>
      <xdr:rowOff>168844</xdr:rowOff>
    </xdr:to>
    <xdr:sp macro="" textlink="">
      <xdr:nvSpPr>
        <xdr:cNvPr id="413" name="円/楕円 412"/>
        <xdr:cNvSpPr/>
      </xdr:nvSpPr>
      <xdr:spPr>
        <a:xfrm>
          <a:off x="9588500" y="134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159971</xdr:rowOff>
    </xdr:from>
    <xdr:ext cx="534377" cy="259045"/>
    <xdr:sp macro="" textlink="">
      <xdr:nvSpPr>
        <xdr:cNvPr id="414" name="テキスト ボックス 413"/>
        <xdr:cNvSpPr txBox="1"/>
      </xdr:nvSpPr>
      <xdr:spPr>
        <a:xfrm>
          <a:off x="9372111" y="135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43914</xdr:rowOff>
    </xdr:from>
    <xdr:to>
      <xdr:col>12</xdr:col>
      <xdr:colOff>561975</xdr:colOff>
      <xdr:row>78</xdr:row>
      <xdr:rowOff>145514</xdr:rowOff>
    </xdr:to>
    <xdr:sp macro="" textlink="">
      <xdr:nvSpPr>
        <xdr:cNvPr id="415" name="円/楕円 414"/>
        <xdr:cNvSpPr/>
      </xdr:nvSpPr>
      <xdr:spPr>
        <a:xfrm>
          <a:off x="8699500" y="13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136641</xdr:rowOff>
    </xdr:from>
    <xdr:ext cx="534377" cy="259045"/>
    <xdr:sp macro="" textlink="">
      <xdr:nvSpPr>
        <xdr:cNvPr id="416" name="テキスト ボックス 415"/>
        <xdr:cNvSpPr txBox="1"/>
      </xdr:nvSpPr>
      <xdr:spPr>
        <a:xfrm>
          <a:off x="8483111" y="135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115089</xdr:rowOff>
    </xdr:from>
    <xdr:to>
      <xdr:col>15</xdr:col>
      <xdr:colOff>180975</xdr:colOff>
      <xdr:row>98</xdr:row>
      <xdr:rowOff>117745</xdr:rowOff>
    </xdr:to>
    <xdr:cxnSp macro="">
      <xdr:nvCxnSpPr>
        <xdr:cNvPr id="445" name="直線コネクタ 444"/>
        <xdr:cNvCxnSpPr/>
      </xdr:nvCxnSpPr>
      <xdr:spPr>
        <a:xfrm flipV="1">
          <a:off x="9639300" y="16917189"/>
          <a:ext cx="8382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81593</xdr:rowOff>
    </xdr:from>
    <xdr:to>
      <xdr:col>14</xdr:col>
      <xdr:colOff>28575</xdr:colOff>
      <xdr:row>98</xdr:row>
      <xdr:rowOff>117745</xdr:rowOff>
    </xdr:to>
    <xdr:cxnSp macro="">
      <xdr:nvCxnSpPr>
        <xdr:cNvPr id="448" name="直線コネクタ 447"/>
        <xdr:cNvCxnSpPr/>
      </xdr:nvCxnSpPr>
      <xdr:spPr>
        <a:xfrm>
          <a:off x="8750300" y="16883693"/>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64289</xdr:rowOff>
    </xdr:from>
    <xdr:to>
      <xdr:col>15</xdr:col>
      <xdr:colOff>231775</xdr:colOff>
      <xdr:row>98</xdr:row>
      <xdr:rowOff>165889</xdr:rowOff>
    </xdr:to>
    <xdr:sp macro="" textlink="">
      <xdr:nvSpPr>
        <xdr:cNvPr id="458" name="円/楕円 457"/>
        <xdr:cNvSpPr/>
      </xdr:nvSpPr>
      <xdr:spPr>
        <a:xfrm>
          <a:off x="10426700" y="168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99010" cy="259045"/>
    <xdr:sp macro="" textlink="">
      <xdr:nvSpPr>
        <xdr:cNvPr id="459" name="普通建設事業費 （ うち更新整備　）該当値テキスト"/>
        <xdr:cNvSpPr txBox="1"/>
      </xdr:nvSpPr>
      <xdr:spPr>
        <a:xfrm>
          <a:off x="10528300" y="168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66945</xdr:rowOff>
    </xdr:from>
    <xdr:to>
      <xdr:col>14</xdr:col>
      <xdr:colOff>79375</xdr:colOff>
      <xdr:row>98</xdr:row>
      <xdr:rowOff>168545</xdr:rowOff>
    </xdr:to>
    <xdr:sp macro="" textlink="">
      <xdr:nvSpPr>
        <xdr:cNvPr id="460" name="円/楕円 459"/>
        <xdr:cNvSpPr/>
      </xdr:nvSpPr>
      <xdr:spPr>
        <a:xfrm>
          <a:off x="9588500" y="168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159672</xdr:rowOff>
    </xdr:from>
    <xdr:ext cx="599010" cy="259045"/>
    <xdr:sp macro="" textlink="">
      <xdr:nvSpPr>
        <xdr:cNvPr id="461" name="テキスト ボックス 460"/>
        <xdr:cNvSpPr txBox="1"/>
      </xdr:nvSpPr>
      <xdr:spPr>
        <a:xfrm>
          <a:off x="9339794" y="1696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30793</xdr:rowOff>
    </xdr:from>
    <xdr:to>
      <xdr:col>12</xdr:col>
      <xdr:colOff>561975</xdr:colOff>
      <xdr:row>98</xdr:row>
      <xdr:rowOff>132393</xdr:rowOff>
    </xdr:to>
    <xdr:sp macro="" textlink="">
      <xdr:nvSpPr>
        <xdr:cNvPr id="462" name="円/楕円 461"/>
        <xdr:cNvSpPr/>
      </xdr:nvSpPr>
      <xdr:spPr>
        <a:xfrm>
          <a:off x="8699500" y="168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148920</xdr:rowOff>
    </xdr:from>
    <xdr:ext cx="599010" cy="259045"/>
    <xdr:sp macro="" textlink="">
      <xdr:nvSpPr>
        <xdr:cNvPr id="463" name="テキスト ボックス 462"/>
        <xdr:cNvSpPr txBox="1"/>
      </xdr:nvSpPr>
      <xdr:spPr>
        <a:xfrm>
          <a:off x="8450794" y="1660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79736</xdr:rowOff>
    </xdr:from>
    <xdr:to>
      <xdr:col>23</xdr:col>
      <xdr:colOff>517525</xdr:colOff>
      <xdr:row>39</xdr:row>
      <xdr:rowOff>81309</xdr:rowOff>
    </xdr:to>
    <xdr:cxnSp macro="">
      <xdr:nvCxnSpPr>
        <xdr:cNvPr id="494" name="直線コネクタ 493"/>
        <xdr:cNvCxnSpPr/>
      </xdr:nvCxnSpPr>
      <xdr:spPr>
        <a:xfrm flipV="1">
          <a:off x="15481300" y="6766286"/>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81309</xdr:rowOff>
    </xdr:from>
    <xdr:to>
      <xdr:col>22</xdr:col>
      <xdr:colOff>365125</xdr:colOff>
      <xdr:row>39</xdr:row>
      <xdr:rowOff>98851</xdr:rowOff>
    </xdr:to>
    <xdr:cxnSp macro="">
      <xdr:nvCxnSpPr>
        <xdr:cNvPr id="497" name="直線コネクタ 496"/>
        <xdr:cNvCxnSpPr/>
      </xdr:nvCxnSpPr>
      <xdr:spPr>
        <a:xfrm flipV="1">
          <a:off x="14592300" y="6767859"/>
          <a:ext cx="889000" cy="1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98851</xdr:rowOff>
    </xdr:from>
    <xdr:to>
      <xdr:col>21</xdr:col>
      <xdr:colOff>161925</xdr:colOff>
      <xdr:row>39</xdr:row>
      <xdr:rowOff>98878</xdr:rowOff>
    </xdr:to>
    <xdr:cxnSp macro="">
      <xdr:nvCxnSpPr>
        <xdr:cNvPr id="500" name="直線コネクタ 499"/>
        <xdr:cNvCxnSpPr/>
      </xdr:nvCxnSpPr>
      <xdr:spPr>
        <a:xfrm flipV="1">
          <a:off x="13703300" y="6785401"/>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28936</xdr:rowOff>
    </xdr:from>
    <xdr:to>
      <xdr:col>23</xdr:col>
      <xdr:colOff>568325</xdr:colOff>
      <xdr:row>39</xdr:row>
      <xdr:rowOff>130536</xdr:rowOff>
    </xdr:to>
    <xdr:sp macro="" textlink="">
      <xdr:nvSpPr>
        <xdr:cNvPr id="513" name="円/楕円 512"/>
        <xdr:cNvSpPr/>
      </xdr:nvSpPr>
      <xdr:spPr>
        <a:xfrm>
          <a:off x="16268700" y="67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159763</xdr:rowOff>
    </xdr:from>
    <xdr:ext cx="534377" cy="259045"/>
    <xdr:sp macro="" textlink="">
      <xdr:nvSpPr>
        <xdr:cNvPr id="514" name="災害復旧事業費該当値テキスト"/>
        <xdr:cNvSpPr txBox="1"/>
      </xdr:nvSpPr>
      <xdr:spPr>
        <a:xfrm>
          <a:off x="16370300" y="65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30509</xdr:rowOff>
    </xdr:from>
    <xdr:to>
      <xdr:col>22</xdr:col>
      <xdr:colOff>415925</xdr:colOff>
      <xdr:row>39</xdr:row>
      <xdr:rowOff>132109</xdr:rowOff>
    </xdr:to>
    <xdr:sp macro="" textlink="">
      <xdr:nvSpPr>
        <xdr:cNvPr id="515" name="円/楕円 514"/>
        <xdr:cNvSpPr/>
      </xdr:nvSpPr>
      <xdr:spPr>
        <a:xfrm>
          <a:off x="15430500" y="67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123236</xdr:rowOff>
    </xdr:from>
    <xdr:ext cx="534377" cy="259045"/>
    <xdr:sp macro="" textlink="">
      <xdr:nvSpPr>
        <xdr:cNvPr id="516" name="テキスト ボックス 515"/>
        <xdr:cNvSpPr txBox="1"/>
      </xdr:nvSpPr>
      <xdr:spPr>
        <a:xfrm>
          <a:off x="15214111" y="68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48051</xdr:rowOff>
    </xdr:from>
    <xdr:to>
      <xdr:col>21</xdr:col>
      <xdr:colOff>212725</xdr:colOff>
      <xdr:row>39</xdr:row>
      <xdr:rowOff>149651</xdr:rowOff>
    </xdr:to>
    <xdr:sp macro="" textlink="">
      <xdr:nvSpPr>
        <xdr:cNvPr id="517" name="円/楕円 516"/>
        <xdr:cNvSpPr/>
      </xdr:nvSpPr>
      <xdr:spPr>
        <a:xfrm>
          <a:off x="14541500" y="67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140778</xdr:rowOff>
    </xdr:from>
    <xdr:ext cx="313932" cy="259045"/>
    <xdr:sp macro="" textlink="">
      <xdr:nvSpPr>
        <xdr:cNvPr id="518" name="テキスト ボックス 517"/>
        <xdr:cNvSpPr txBox="1"/>
      </xdr:nvSpPr>
      <xdr:spPr>
        <a:xfrm>
          <a:off x="14435333" y="6827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111364</xdr:rowOff>
    </xdr:from>
    <xdr:to>
      <xdr:col>23</xdr:col>
      <xdr:colOff>517525</xdr:colOff>
      <xdr:row>77</xdr:row>
      <xdr:rowOff>139633</xdr:rowOff>
    </xdr:to>
    <xdr:cxnSp macro="">
      <xdr:nvCxnSpPr>
        <xdr:cNvPr id="610" name="直線コネクタ 609"/>
        <xdr:cNvCxnSpPr/>
      </xdr:nvCxnSpPr>
      <xdr:spPr>
        <a:xfrm flipV="1">
          <a:off x="15481300" y="13313014"/>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139633</xdr:rowOff>
    </xdr:from>
    <xdr:to>
      <xdr:col>22</xdr:col>
      <xdr:colOff>365125</xdr:colOff>
      <xdr:row>77</xdr:row>
      <xdr:rowOff>149316</xdr:rowOff>
    </xdr:to>
    <xdr:cxnSp macro="">
      <xdr:nvCxnSpPr>
        <xdr:cNvPr id="613" name="直線コネクタ 612"/>
        <xdr:cNvCxnSpPr/>
      </xdr:nvCxnSpPr>
      <xdr:spPr>
        <a:xfrm flipV="1">
          <a:off x="14592300" y="13341283"/>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149316</xdr:rowOff>
    </xdr:from>
    <xdr:to>
      <xdr:col>21</xdr:col>
      <xdr:colOff>161925</xdr:colOff>
      <xdr:row>77</xdr:row>
      <xdr:rowOff>152002</xdr:rowOff>
    </xdr:to>
    <xdr:cxnSp macro="">
      <xdr:nvCxnSpPr>
        <xdr:cNvPr id="616" name="直線コネクタ 615"/>
        <xdr:cNvCxnSpPr/>
      </xdr:nvCxnSpPr>
      <xdr:spPr>
        <a:xfrm flipV="1">
          <a:off x="13703300" y="13350966"/>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147636</xdr:rowOff>
    </xdr:from>
    <xdr:to>
      <xdr:col>19</xdr:col>
      <xdr:colOff>644525</xdr:colOff>
      <xdr:row>77</xdr:row>
      <xdr:rowOff>152002</xdr:rowOff>
    </xdr:to>
    <xdr:cxnSp macro="">
      <xdr:nvCxnSpPr>
        <xdr:cNvPr id="619" name="直線コネクタ 618"/>
        <xdr:cNvCxnSpPr/>
      </xdr:nvCxnSpPr>
      <xdr:spPr>
        <a:xfrm>
          <a:off x="12814300" y="1334928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60564</xdr:rowOff>
    </xdr:from>
    <xdr:to>
      <xdr:col>23</xdr:col>
      <xdr:colOff>568325</xdr:colOff>
      <xdr:row>77</xdr:row>
      <xdr:rowOff>162164</xdr:rowOff>
    </xdr:to>
    <xdr:sp macro="" textlink="">
      <xdr:nvSpPr>
        <xdr:cNvPr id="629" name="円/楕円 628"/>
        <xdr:cNvSpPr/>
      </xdr:nvSpPr>
      <xdr:spPr>
        <a:xfrm>
          <a:off x="16268700" y="132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83441</xdr:rowOff>
    </xdr:from>
    <xdr:ext cx="599010" cy="259045"/>
    <xdr:sp macro="" textlink="">
      <xdr:nvSpPr>
        <xdr:cNvPr id="630" name="公債費該当値テキスト"/>
        <xdr:cNvSpPr txBox="1"/>
      </xdr:nvSpPr>
      <xdr:spPr>
        <a:xfrm>
          <a:off x="16370300" y="1311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88833</xdr:rowOff>
    </xdr:from>
    <xdr:to>
      <xdr:col>22</xdr:col>
      <xdr:colOff>415925</xdr:colOff>
      <xdr:row>78</xdr:row>
      <xdr:rowOff>18983</xdr:rowOff>
    </xdr:to>
    <xdr:sp macro="" textlink="">
      <xdr:nvSpPr>
        <xdr:cNvPr id="631" name="円/楕円 630"/>
        <xdr:cNvSpPr/>
      </xdr:nvSpPr>
      <xdr:spPr>
        <a:xfrm>
          <a:off x="15430500" y="132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35510</xdr:rowOff>
    </xdr:from>
    <xdr:ext cx="599010" cy="259045"/>
    <xdr:sp macro="" textlink="">
      <xdr:nvSpPr>
        <xdr:cNvPr id="632" name="テキスト ボックス 631"/>
        <xdr:cNvSpPr txBox="1"/>
      </xdr:nvSpPr>
      <xdr:spPr>
        <a:xfrm>
          <a:off x="15181794" y="1306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98516</xdr:rowOff>
    </xdr:from>
    <xdr:to>
      <xdr:col>21</xdr:col>
      <xdr:colOff>212725</xdr:colOff>
      <xdr:row>78</xdr:row>
      <xdr:rowOff>28666</xdr:rowOff>
    </xdr:to>
    <xdr:sp macro="" textlink="">
      <xdr:nvSpPr>
        <xdr:cNvPr id="633" name="円/楕円 632"/>
        <xdr:cNvSpPr/>
      </xdr:nvSpPr>
      <xdr:spPr>
        <a:xfrm>
          <a:off x="14541500" y="133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45193</xdr:rowOff>
    </xdr:from>
    <xdr:ext cx="599010" cy="259045"/>
    <xdr:sp macro="" textlink="">
      <xdr:nvSpPr>
        <xdr:cNvPr id="634" name="テキスト ボックス 633"/>
        <xdr:cNvSpPr txBox="1"/>
      </xdr:nvSpPr>
      <xdr:spPr>
        <a:xfrm>
          <a:off x="14292794" y="1307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179,111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101202</xdr:rowOff>
    </xdr:from>
    <xdr:to>
      <xdr:col>20</xdr:col>
      <xdr:colOff>9525</xdr:colOff>
      <xdr:row>78</xdr:row>
      <xdr:rowOff>31352</xdr:rowOff>
    </xdr:to>
    <xdr:sp macro="" textlink="">
      <xdr:nvSpPr>
        <xdr:cNvPr id="635" name="円/楕円 634"/>
        <xdr:cNvSpPr/>
      </xdr:nvSpPr>
      <xdr:spPr>
        <a:xfrm>
          <a:off x="13652500" y="133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47879</xdr:rowOff>
    </xdr:from>
    <xdr:ext cx="599010" cy="259045"/>
    <xdr:sp macro="" textlink="">
      <xdr:nvSpPr>
        <xdr:cNvPr id="636" name="テキスト ボックス 635"/>
        <xdr:cNvSpPr txBox="1"/>
      </xdr:nvSpPr>
      <xdr:spPr>
        <a:xfrm>
          <a:off x="13403794" y="1307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96836</xdr:rowOff>
    </xdr:from>
    <xdr:to>
      <xdr:col>18</xdr:col>
      <xdr:colOff>492125</xdr:colOff>
      <xdr:row>78</xdr:row>
      <xdr:rowOff>26986</xdr:rowOff>
    </xdr:to>
    <xdr:sp macro="" textlink="">
      <xdr:nvSpPr>
        <xdr:cNvPr id="637" name="円/楕円 636"/>
        <xdr:cNvSpPr/>
      </xdr:nvSpPr>
      <xdr:spPr>
        <a:xfrm>
          <a:off x="12763500" y="1329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43513</xdr:rowOff>
    </xdr:from>
    <xdr:ext cx="599010" cy="259045"/>
    <xdr:sp macro="" textlink="">
      <xdr:nvSpPr>
        <xdr:cNvPr id="638" name="テキスト ボックス 637"/>
        <xdr:cNvSpPr txBox="1"/>
      </xdr:nvSpPr>
      <xdr:spPr>
        <a:xfrm>
          <a:off x="12514794" y="130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131956</xdr:rowOff>
    </xdr:from>
    <xdr:to>
      <xdr:col>23</xdr:col>
      <xdr:colOff>517525</xdr:colOff>
      <xdr:row>99</xdr:row>
      <xdr:rowOff>2353</xdr:rowOff>
    </xdr:to>
    <xdr:cxnSp macro="">
      <xdr:nvCxnSpPr>
        <xdr:cNvPr id="667" name="直線コネクタ 666"/>
        <xdr:cNvCxnSpPr/>
      </xdr:nvCxnSpPr>
      <xdr:spPr>
        <a:xfrm>
          <a:off x="15481300" y="16934056"/>
          <a:ext cx="838200" cy="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131956</xdr:rowOff>
    </xdr:from>
    <xdr:to>
      <xdr:col>22</xdr:col>
      <xdr:colOff>365125</xdr:colOff>
      <xdr:row>98</xdr:row>
      <xdr:rowOff>157527</xdr:rowOff>
    </xdr:to>
    <xdr:cxnSp macro="">
      <xdr:nvCxnSpPr>
        <xdr:cNvPr id="670" name="直線コネクタ 669"/>
        <xdr:cNvCxnSpPr/>
      </xdr:nvCxnSpPr>
      <xdr:spPr>
        <a:xfrm flipV="1">
          <a:off x="14592300" y="1693405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157527</xdr:rowOff>
    </xdr:from>
    <xdr:to>
      <xdr:col>21</xdr:col>
      <xdr:colOff>161925</xdr:colOff>
      <xdr:row>99</xdr:row>
      <xdr:rowOff>712</xdr:rowOff>
    </xdr:to>
    <xdr:cxnSp macro="">
      <xdr:nvCxnSpPr>
        <xdr:cNvPr id="673" name="直線コネクタ 672"/>
        <xdr:cNvCxnSpPr/>
      </xdr:nvCxnSpPr>
      <xdr:spPr>
        <a:xfrm flipV="1">
          <a:off x="13703300" y="16959627"/>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103735</xdr:rowOff>
    </xdr:from>
    <xdr:to>
      <xdr:col>19</xdr:col>
      <xdr:colOff>644525</xdr:colOff>
      <xdr:row>99</xdr:row>
      <xdr:rowOff>712</xdr:rowOff>
    </xdr:to>
    <xdr:cxnSp macro="">
      <xdr:nvCxnSpPr>
        <xdr:cNvPr id="676" name="直線コネクタ 675"/>
        <xdr:cNvCxnSpPr/>
      </xdr:nvCxnSpPr>
      <xdr:spPr>
        <a:xfrm>
          <a:off x="12814300" y="16905835"/>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123003</xdr:rowOff>
    </xdr:from>
    <xdr:to>
      <xdr:col>23</xdr:col>
      <xdr:colOff>568325</xdr:colOff>
      <xdr:row>99</xdr:row>
      <xdr:rowOff>53153</xdr:rowOff>
    </xdr:to>
    <xdr:sp macro="" textlink="">
      <xdr:nvSpPr>
        <xdr:cNvPr id="686" name="円/楕円 685"/>
        <xdr:cNvSpPr/>
      </xdr:nvSpPr>
      <xdr:spPr>
        <a:xfrm>
          <a:off x="16268700" y="169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37930</xdr:rowOff>
    </xdr:from>
    <xdr:ext cx="534377" cy="259045"/>
    <xdr:sp macro="" textlink="">
      <xdr:nvSpPr>
        <xdr:cNvPr id="687" name="積立金該当値テキスト"/>
        <xdr:cNvSpPr txBox="1"/>
      </xdr:nvSpPr>
      <xdr:spPr>
        <a:xfrm>
          <a:off x="16370300" y="1684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81156</xdr:rowOff>
    </xdr:from>
    <xdr:to>
      <xdr:col>22</xdr:col>
      <xdr:colOff>415925</xdr:colOff>
      <xdr:row>99</xdr:row>
      <xdr:rowOff>11306</xdr:rowOff>
    </xdr:to>
    <xdr:sp macro="" textlink="">
      <xdr:nvSpPr>
        <xdr:cNvPr id="688" name="円/楕円 687"/>
        <xdr:cNvSpPr/>
      </xdr:nvSpPr>
      <xdr:spPr>
        <a:xfrm>
          <a:off x="15430500" y="168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2433</xdr:rowOff>
    </xdr:from>
    <xdr:ext cx="534377" cy="259045"/>
    <xdr:sp macro="" textlink="">
      <xdr:nvSpPr>
        <xdr:cNvPr id="689" name="テキスト ボックス 688"/>
        <xdr:cNvSpPr txBox="1"/>
      </xdr:nvSpPr>
      <xdr:spPr>
        <a:xfrm>
          <a:off x="15214111" y="169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106727</xdr:rowOff>
    </xdr:from>
    <xdr:to>
      <xdr:col>21</xdr:col>
      <xdr:colOff>212725</xdr:colOff>
      <xdr:row>99</xdr:row>
      <xdr:rowOff>36877</xdr:rowOff>
    </xdr:to>
    <xdr:sp macro="" textlink="">
      <xdr:nvSpPr>
        <xdr:cNvPr id="690" name="円/楕円 689"/>
        <xdr:cNvSpPr/>
      </xdr:nvSpPr>
      <xdr:spPr>
        <a:xfrm>
          <a:off x="14541500" y="169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28004</xdr:rowOff>
    </xdr:from>
    <xdr:ext cx="534377" cy="259045"/>
    <xdr:sp macro="" textlink="">
      <xdr:nvSpPr>
        <xdr:cNvPr id="691" name="テキスト ボックス 690"/>
        <xdr:cNvSpPr txBox="1"/>
      </xdr:nvSpPr>
      <xdr:spPr>
        <a:xfrm>
          <a:off x="14325111" y="170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121362</xdr:rowOff>
    </xdr:from>
    <xdr:to>
      <xdr:col>20</xdr:col>
      <xdr:colOff>9525</xdr:colOff>
      <xdr:row>99</xdr:row>
      <xdr:rowOff>51512</xdr:rowOff>
    </xdr:to>
    <xdr:sp macro="" textlink="">
      <xdr:nvSpPr>
        <xdr:cNvPr id="692" name="円/楕円 691"/>
        <xdr:cNvSpPr/>
      </xdr:nvSpPr>
      <xdr:spPr>
        <a:xfrm>
          <a:off x="13652500" y="169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42639</xdr:rowOff>
    </xdr:from>
    <xdr:ext cx="534377" cy="259045"/>
    <xdr:sp macro="" textlink="">
      <xdr:nvSpPr>
        <xdr:cNvPr id="693" name="テキスト ボックス 692"/>
        <xdr:cNvSpPr txBox="1"/>
      </xdr:nvSpPr>
      <xdr:spPr>
        <a:xfrm>
          <a:off x="13436111" y="170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52935</xdr:rowOff>
    </xdr:from>
    <xdr:to>
      <xdr:col>18</xdr:col>
      <xdr:colOff>492125</xdr:colOff>
      <xdr:row>98</xdr:row>
      <xdr:rowOff>154535</xdr:rowOff>
    </xdr:to>
    <xdr:sp macro="" textlink="">
      <xdr:nvSpPr>
        <xdr:cNvPr id="694" name="円/楕円 693"/>
        <xdr:cNvSpPr/>
      </xdr:nvSpPr>
      <xdr:spPr>
        <a:xfrm>
          <a:off x="12763500" y="168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145662</xdr:rowOff>
    </xdr:from>
    <xdr:ext cx="534377" cy="259045"/>
    <xdr:sp macro="" textlink="">
      <xdr:nvSpPr>
        <xdr:cNvPr id="695" name="テキスト ボックス 694"/>
        <xdr:cNvSpPr txBox="1"/>
      </xdr:nvSpPr>
      <xdr:spPr>
        <a:xfrm>
          <a:off x="12547111" y="16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97272</xdr:rowOff>
    </xdr:from>
    <xdr:to>
      <xdr:col>32</xdr:col>
      <xdr:colOff>187325</xdr:colOff>
      <xdr:row>38</xdr:row>
      <xdr:rowOff>98552</xdr:rowOff>
    </xdr:to>
    <xdr:cxnSp macro="">
      <xdr:nvCxnSpPr>
        <xdr:cNvPr id="722" name="直線コネクタ 721"/>
        <xdr:cNvCxnSpPr/>
      </xdr:nvCxnSpPr>
      <xdr:spPr>
        <a:xfrm>
          <a:off x="21323300" y="6612372"/>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97272</xdr:rowOff>
    </xdr:from>
    <xdr:to>
      <xdr:col>31</xdr:col>
      <xdr:colOff>34925</xdr:colOff>
      <xdr:row>38</xdr:row>
      <xdr:rowOff>122693</xdr:rowOff>
    </xdr:to>
    <xdr:cxnSp macro="">
      <xdr:nvCxnSpPr>
        <xdr:cNvPr id="725" name="直線コネクタ 724"/>
        <xdr:cNvCxnSpPr/>
      </xdr:nvCxnSpPr>
      <xdr:spPr>
        <a:xfrm flipV="1">
          <a:off x="20434300" y="6612372"/>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121366</xdr:rowOff>
    </xdr:from>
    <xdr:to>
      <xdr:col>29</xdr:col>
      <xdr:colOff>517525</xdr:colOff>
      <xdr:row>38</xdr:row>
      <xdr:rowOff>122693</xdr:rowOff>
    </xdr:to>
    <xdr:cxnSp macro="">
      <xdr:nvCxnSpPr>
        <xdr:cNvPr id="728" name="直線コネクタ 727"/>
        <xdr:cNvCxnSpPr/>
      </xdr:nvCxnSpPr>
      <xdr:spPr>
        <a:xfrm>
          <a:off x="19545300" y="6636466"/>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119858</xdr:rowOff>
    </xdr:from>
    <xdr:to>
      <xdr:col>28</xdr:col>
      <xdr:colOff>314325</xdr:colOff>
      <xdr:row>38</xdr:row>
      <xdr:rowOff>121366</xdr:rowOff>
    </xdr:to>
    <xdr:cxnSp macro="">
      <xdr:nvCxnSpPr>
        <xdr:cNvPr id="731" name="直線コネクタ 730"/>
        <xdr:cNvCxnSpPr/>
      </xdr:nvCxnSpPr>
      <xdr:spPr>
        <a:xfrm>
          <a:off x="18656300" y="6634958"/>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47752</xdr:rowOff>
    </xdr:from>
    <xdr:to>
      <xdr:col>32</xdr:col>
      <xdr:colOff>238125</xdr:colOff>
      <xdr:row>38</xdr:row>
      <xdr:rowOff>149352</xdr:rowOff>
    </xdr:to>
    <xdr:sp macro="" textlink="">
      <xdr:nvSpPr>
        <xdr:cNvPr id="741" name="円/楕円 740"/>
        <xdr:cNvSpPr/>
      </xdr:nvSpPr>
      <xdr:spPr>
        <a:xfrm>
          <a:off x="22110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378565" cy="259045"/>
    <xdr:sp macro="" textlink="">
      <xdr:nvSpPr>
        <xdr:cNvPr id="742" name="投資及び出資金該当値テキスト"/>
        <xdr:cNvSpPr txBox="1"/>
      </xdr:nvSpPr>
      <xdr:spPr>
        <a:xfrm>
          <a:off x="22212300" y="653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46472</xdr:rowOff>
    </xdr:from>
    <xdr:to>
      <xdr:col>31</xdr:col>
      <xdr:colOff>85725</xdr:colOff>
      <xdr:row>38</xdr:row>
      <xdr:rowOff>148072</xdr:rowOff>
    </xdr:to>
    <xdr:sp macro="" textlink="">
      <xdr:nvSpPr>
        <xdr:cNvPr id="743" name="円/楕円 742"/>
        <xdr:cNvSpPr/>
      </xdr:nvSpPr>
      <xdr:spPr>
        <a:xfrm>
          <a:off x="21272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139199</xdr:rowOff>
    </xdr:from>
    <xdr:ext cx="378565" cy="259045"/>
    <xdr:sp macro="" textlink="">
      <xdr:nvSpPr>
        <xdr:cNvPr id="744" name="テキスト ボックス 743"/>
        <xdr:cNvSpPr txBox="1"/>
      </xdr:nvSpPr>
      <xdr:spPr>
        <a:xfrm>
          <a:off x="21134017" y="6654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71893</xdr:rowOff>
    </xdr:from>
    <xdr:to>
      <xdr:col>29</xdr:col>
      <xdr:colOff>568325</xdr:colOff>
      <xdr:row>39</xdr:row>
      <xdr:rowOff>2043</xdr:rowOff>
    </xdr:to>
    <xdr:sp macro="" textlink="">
      <xdr:nvSpPr>
        <xdr:cNvPr id="745" name="円/楕円 744"/>
        <xdr:cNvSpPr/>
      </xdr:nvSpPr>
      <xdr:spPr>
        <a:xfrm>
          <a:off x="203835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164620</xdr:rowOff>
    </xdr:from>
    <xdr:ext cx="378565" cy="259045"/>
    <xdr:sp macro="" textlink="">
      <xdr:nvSpPr>
        <xdr:cNvPr id="746" name="テキスト ボックス 745"/>
        <xdr:cNvSpPr txBox="1"/>
      </xdr:nvSpPr>
      <xdr:spPr>
        <a:xfrm>
          <a:off x="20245017" y="667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70566</xdr:rowOff>
    </xdr:from>
    <xdr:to>
      <xdr:col>28</xdr:col>
      <xdr:colOff>365125</xdr:colOff>
      <xdr:row>39</xdr:row>
      <xdr:rowOff>716</xdr:rowOff>
    </xdr:to>
    <xdr:sp macro="" textlink="">
      <xdr:nvSpPr>
        <xdr:cNvPr id="747" name="円/楕円 746"/>
        <xdr:cNvSpPr/>
      </xdr:nvSpPr>
      <xdr:spPr>
        <a:xfrm>
          <a:off x="194945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163293</xdr:rowOff>
    </xdr:from>
    <xdr:ext cx="378565" cy="259045"/>
    <xdr:sp macro="" textlink="">
      <xdr:nvSpPr>
        <xdr:cNvPr id="748" name="テキスト ボックス 747"/>
        <xdr:cNvSpPr txBox="1"/>
      </xdr:nvSpPr>
      <xdr:spPr>
        <a:xfrm>
          <a:off x="19356017" y="667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69058</xdr:rowOff>
    </xdr:from>
    <xdr:to>
      <xdr:col>27</xdr:col>
      <xdr:colOff>161925</xdr:colOff>
      <xdr:row>38</xdr:row>
      <xdr:rowOff>170658</xdr:rowOff>
    </xdr:to>
    <xdr:sp macro="" textlink="">
      <xdr:nvSpPr>
        <xdr:cNvPr id="749" name="円/楕円 748"/>
        <xdr:cNvSpPr/>
      </xdr:nvSpPr>
      <xdr:spPr>
        <a:xfrm>
          <a:off x="18605500" y="65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161785</xdr:rowOff>
    </xdr:from>
    <xdr:ext cx="378565" cy="259045"/>
    <xdr:sp macro="" textlink="">
      <xdr:nvSpPr>
        <xdr:cNvPr id="750" name="テキスト ボックス 749"/>
        <xdr:cNvSpPr txBox="1"/>
      </xdr:nvSpPr>
      <xdr:spPr>
        <a:xfrm>
          <a:off x="18467017" y="667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166865</xdr:rowOff>
    </xdr:from>
    <xdr:to>
      <xdr:col>32</xdr:col>
      <xdr:colOff>187325</xdr:colOff>
      <xdr:row>59</xdr:row>
      <xdr:rowOff>44450</xdr:rowOff>
    </xdr:to>
    <xdr:cxnSp macro="">
      <xdr:nvCxnSpPr>
        <xdr:cNvPr id="779" name="直線コネクタ 778"/>
        <xdr:cNvCxnSpPr/>
      </xdr:nvCxnSpPr>
      <xdr:spPr>
        <a:xfrm>
          <a:off x="21323300" y="10110965"/>
          <a:ext cx="8382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166865</xdr:rowOff>
    </xdr:from>
    <xdr:to>
      <xdr:col>31</xdr:col>
      <xdr:colOff>34925</xdr:colOff>
      <xdr:row>59</xdr:row>
      <xdr:rowOff>44450</xdr:rowOff>
    </xdr:to>
    <xdr:cxnSp macro="">
      <xdr:nvCxnSpPr>
        <xdr:cNvPr id="782" name="直線コネクタ 781"/>
        <xdr:cNvCxnSpPr/>
      </xdr:nvCxnSpPr>
      <xdr:spPr>
        <a:xfrm flipV="1">
          <a:off x="20434300" y="1011096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16032</xdr:rowOff>
    </xdr:from>
    <xdr:to>
      <xdr:col>28</xdr:col>
      <xdr:colOff>314325</xdr:colOff>
      <xdr:row>59</xdr:row>
      <xdr:rowOff>44450</xdr:rowOff>
    </xdr:to>
    <xdr:cxnSp macro="">
      <xdr:nvCxnSpPr>
        <xdr:cNvPr id="788" name="直線コネクタ 787"/>
        <xdr:cNvCxnSpPr/>
      </xdr:nvCxnSpPr>
      <xdr:spPr>
        <a:xfrm>
          <a:off x="18656300" y="10131582"/>
          <a:ext cx="889000" cy="2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116065</xdr:rowOff>
    </xdr:from>
    <xdr:to>
      <xdr:col>31</xdr:col>
      <xdr:colOff>85725</xdr:colOff>
      <xdr:row>59</xdr:row>
      <xdr:rowOff>46215</xdr:rowOff>
    </xdr:to>
    <xdr:sp macro="" textlink="">
      <xdr:nvSpPr>
        <xdr:cNvPr id="800" name="円/楕円 799"/>
        <xdr:cNvSpPr/>
      </xdr:nvSpPr>
      <xdr:spPr>
        <a:xfrm>
          <a:off x="21272500" y="10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62742</xdr:rowOff>
    </xdr:from>
    <xdr:ext cx="534377" cy="259045"/>
    <xdr:sp macro="" textlink="">
      <xdr:nvSpPr>
        <xdr:cNvPr id="801" name="テキスト ボックス 800"/>
        <xdr:cNvSpPr txBox="1"/>
      </xdr:nvSpPr>
      <xdr:spPr>
        <a:xfrm>
          <a:off x="21056111" y="98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136682</xdr:rowOff>
    </xdr:from>
    <xdr:to>
      <xdr:col>27</xdr:col>
      <xdr:colOff>161925</xdr:colOff>
      <xdr:row>59</xdr:row>
      <xdr:rowOff>66832</xdr:rowOff>
    </xdr:to>
    <xdr:sp macro="" textlink="">
      <xdr:nvSpPr>
        <xdr:cNvPr id="806" name="円/楕円 805"/>
        <xdr:cNvSpPr/>
      </xdr:nvSpPr>
      <xdr:spPr>
        <a:xfrm>
          <a:off x="18605500" y="100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83359</xdr:rowOff>
    </xdr:from>
    <xdr:ext cx="469744" cy="259045"/>
    <xdr:sp macro="" textlink="">
      <xdr:nvSpPr>
        <xdr:cNvPr id="807" name="テキスト ボックス 806"/>
        <xdr:cNvSpPr txBox="1"/>
      </xdr:nvSpPr>
      <xdr:spPr>
        <a:xfrm>
          <a:off x="18421427" y="985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140308</xdr:rowOff>
    </xdr:from>
    <xdr:to>
      <xdr:col>32</xdr:col>
      <xdr:colOff>187325</xdr:colOff>
      <xdr:row>76</xdr:row>
      <xdr:rowOff>141998</xdr:rowOff>
    </xdr:to>
    <xdr:cxnSp macro="">
      <xdr:nvCxnSpPr>
        <xdr:cNvPr id="834" name="直線コネクタ 833"/>
        <xdr:cNvCxnSpPr/>
      </xdr:nvCxnSpPr>
      <xdr:spPr>
        <a:xfrm flipV="1">
          <a:off x="21323300" y="13170508"/>
          <a:ext cx="8382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141998</xdr:rowOff>
    </xdr:from>
    <xdr:to>
      <xdr:col>31</xdr:col>
      <xdr:colOff>34925</xdr:colOff>
      <xdr:row>77</xdr:row>
      <xdr:rowOff>7865</xdr:rowOff>
    </xdr:to>
    <xdr:cxnSp macro="">
      <xdr:nvCxnSpPr>
        <xdr:cNvPr id="837" name="直線コネクタ 836"/>
        <xdr:cNvCxnSpPr/>
      </xdr:nvCxnSpPr>
      <xdr:spPr>
        <a:xfrm flipV="1">
          <a:off x="20434300" y="13172198"/>
          <a:ext cx="889000" cy="3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143435</xdr:rowOff>
    </xdr:from>
    <xdr:to>
      <xdr:col>29</xdr:col>
      <xdr:colOff>517525</xdr:colOff>
      <xdr:row>77</xdr:row>
      <xdr:rowOff>7865</xdr:rowOff>
    </xdr:to>
    <xdr:cxnSp macro="">
      <xdr:nvCxnSpPr>
        <xdr:cNvPr id="840" name="直線コネクタ 839"/>
        <xdr:cNvCxnSpPr/>
      </xdr:nvCxnSpPr>
      <xdr:spPr>
        <a:xfrm>
          <a:off x="19545300" y="13173635"/>
          <a:ext cx="889000" cy="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143435</xdr:rowOff>
    </xdr:from>
    <xdr:to>
      <xdr:col>28</xdr:col>
      <xdr:colOff>314325</xdr:colOff>
      <xdr:row>76</xdr:row>
      <xdr:rowOff>154887</xdr:rowOff>
    </xdr:to>
    <xdr:cxnSp macro="">
      <xdr:nvCxnSpPr>
        <xdr:cNvPr id="843" name="直線コネクタ 842"/>
        <xdr:cNvCxnSpPr/>
      </xdr:nvCxnSpPr>
      <xdr:spPr>
        <a:xfrm flipV="1">
          <a:off x="18656300" y="13173635"/>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89508</xdr:rowOff>
    </xdr:from>
    <xdr:to>
      <xdr:col>32</xdr:col>
      <xdr:colOff>238125</xdr:colOff>
      <xdr:row>77</xdr:row>
      <xdr:rowOff>19658</xdr:rowOff>
    </xdr:to>
    <xdr:sp macro="" textlink="">
      <xdr:nvSpPr>
        <xdr:cNvPr id="853" name="円/楕円 852"/>
        <xdr:cNvSpPr/>
      </xdr:nvSpPr>
      <xdr:spPr>
        <a:xfrm>
          <a:off x="22110700" y="131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112385</xdr:rowOff>
    </xdr:from>
    <xdr:ext cx="599010" cy="259045"/>
    <xdr:sp macro="" textlink="">
      <xdr:nvSpPr>
        <xdr:cNvPr id="854" name="繰出金該当値テキスト"/>
        <xdr:cNvSpPr txBox="1"/>
      </xdr:nvSpPr>
      <xdr:spPr>
        <a:xfrm>
          <a:off x="22212300" y="1297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149,734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91198</xdr:rowOff>
    </xdr:from>
    <xdr:to>
      <xdr:col>31</xdr:col>
      <xdr:colOff>85725</xdr:colOff>
      <xdr:row>77</xdr:row>
      <xdr:rowOff>21348</xdr:rowOff>
    </xdr:to>
    <xdr:sp macro="" textlink="">
      <xdr:nvSpPr>
        <xdr:cNvPr id="855" name="円/楕円 854"/>
        <xdr:cNvSpPr/>
      </xdr:nvSpPr>
      <xdr:spPr>
        <a:xfrm>
          <a:off x="21272500" y="131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37875</xdr:rowOff>
    </xdr:from>
    <xdr:ext cx="599010" cy="259045"/>
    <xdr:sp macro="" textlink="">
      <xdr:nvSpPr>
        <xdr:cNvPr id="856" name="テキスト ボックス 855"/>
        <xdr:cNvSpPr txBox="1"/>
      </xdr:nvSpPr>
      <xdr:spPr>
        <a:xfrm>
          <a:off x="21023794" y="1289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128515</xdr:rowOff>
    </xdr:from>
    <xdr:to>
      <xdr:col>29</xdr:col>
      <xdr:colOff>568325</xdr:colOff>
      <xdr:row>77</xdr:row>
      <xdr:rowOff>58665</xdr:rowOff>
    </xdr:to>
    <xdr:sp macro="" textlink="">
      <xdr:nvSpPr>
        <xdr:cNvPr id="857" name="円/楕円 856"/>
        <xdr:cNvSpPr/>
      </xdr:nvSpPr>
      <xdr:spPr>
        <a:xfrm>
          <a:off x="20383500" y="131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75191</xdr:rowOff>
    </xdr:from>
    <xdr:ext cx="599010" cy="259045"/>
    <xdr:sp macro="" textlink="">
      <xdr:nvSpPr>
        <xdr:cNvPr id="858" name="テキスト ボックス 857"/>
        <xdr:cNvSpPr txBox="1"/>
      </xdr:nvSpPr>
      <xdr:spPr>
        <a:xfrm>
          <a:off x="20134794" y="129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92635</xdr:rowOff>
    </xdr:from>
    <xdr:to>
      <xdr:col>28</xdr:col>
      <xdr:colOff>365125</xdr:colOff>
      <xdr:row>77</xdr:row>
      <xdr:rowOff>22785</xdr:rowOff>
    </xdr:to>
    <xdr:sp macro="" textlink="">
      <xdr:nvSpPr>
        <xdr:cNvPr id="859" name="円/楕円 858"/>
        <xdr:cNvSpPr/>
      </xdr:nvSpPr>
      <xdr:spPr>
        <a:xfrm>
          <a:off x="19494500" y="131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39312</xdr:rowOff>
    </xdr:from>
    <xdr:ext cx="599010" cy="259045"/>
    <xdr:sp macro="" textlink="">
      <xdr:nvSpPr>
        <xdr:cNvPr id="860" name="テキスト ボックス 859"/>
        <xdr:cNvSpPr txBox="1"/>
      </xdr:nvSpPr>
      <xdr:spPr>
        <a:xfrm>
          <a:off x="19245794" y="1289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104087</xdr:rowOff>
    </xdr:from>
    <xdr:to>
      <xdr:col>27</xdr:col>
      <xdr:colOff>161925</xdr:colOff>
      <xdr:row>77</xdr:row>
      <xdr:rowOff>34237</xdr:rowOff>
    </xdr:to>
    <xdr:sp macro="" textlink="">
      <xdr:nvSpPr>
        <xdr:cNvPr id="861" name="円/楕円 860"/>
        <xdr:cNvSpPr/>
      </xdr:nvSpPr>
      <xdr:spPr>
        <a:xfrm>
          <a:off x="18605500" y="131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50763</xdr:rowOff>
    </xdr:from>
    <xdr:ext cx="599010" cy="259045"/>
    <xdr:sp macro="" textlink="">
      <xdr:nvSpPr>
        <xdr:cNvPr id="862" name="テキスト ボックス 861"/>
        <xdr:cNvSpPr txBox="1"/>
      </xdr:nvSpPr>
      <xdr:spPr>
        <a:xfrm>
          <a:off x="18356794" y="1290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貸付金は、住民一人当たり平成２７年度の１２，８７０円から平成２８年度は０円となっている。</a:t>
          </a:r>
          <a:r>
            <a:rPr kumimoji="1" lang="ja-JP" altLang="ja-JP" sz="1100" b="0" i="0" baseline="0">
              <a:solidFill>
                <a:schemeClr val="dk1"/>
              </a:solidFill>
              <a:effectLst/>
              <a:latin typeface="+mn-lt"/>
              <a:ea typeface="+mn-ea"/>
              <a:cs typeface="+mn-cs"/>
            </a:rPr>
            <a:t>これは、平成２７年度に開催されたイベント（単年度限り）開催に係るものであ</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同年度中に全額返済されている</a:t>
          </a:r>
          <a:r>
            <a:rPr kumimoji="1" lang="ja-JP" altLang="en-US" sz="1100" b="0" i="0" baseline="0">
              <a:solidFill>
                <a:schemeClr val="dk1"/>
              </a:solidFill>
              <a:effectLst/>
              <a:latin typeface="+mn-lt"/>
              <a:ea typeface="+mn-ea"/>
              <a:cs typeface="+mn-cs"/>
            </a:rPr>
            <a:t>ためである</a:t>
          </a:r>
          <a:r>
            <a:rPr kumimoji="1" lang="ja-JP" altLang="ja-JP" sz="1100" b="0" i="0" baseline="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3,789
3,745
1,049.47
5,636,271
5,284,857
281,557
3,367,771
7,662,283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150000</xdr:rowOff>
    </xdr:from>
    <xdr:to>
      <xdr:col>6</xdr:col>
      <xdr:colOff>511175</xdr:colOff>
      <xdr:row>37</xdr:row>
      <xdr:rowOff>161569</xdr:rowOff>
    </xdr:to>
    <xdr:cxnSp macro="">
      <xdr:nvCxnSpPr>
        <xdr:cNvPr id="60" name="直線コネクタ 59"/>
        <xdr:cNvCxnSpPr/>
      </xdr:nvCxnSpPr>
      <xdr:spPr>
        <a:xfrm>
          <a:off x="3797300" y="6493650"/>
          <a:ext cx="8382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150000</xdr:rowOff>
    </xdr:from>
    <xdr:to>
      <xdr:col>5</xdr:col>
      <xdr:colOff>358775</xdr:colOff>
      <xdr:row>37</xdr:row>
      <xdr:rowOff>163309</xdr:rowOff>
    </xdr:to>
    <xdr:cxnSp macro="">
      <xdr:nvCxnSpPr>
        <xdr:cNvPr id="63" name="直線コネクタ 62"/>
        <xdr:cNvCxnSpPr/>
      </xdr:nvCxnSpPr>
      <xdr:spPr>
        <a:xfrm flipV="1">
          <a:off x="2908300" y="6493650"/>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152133</xdr:rowOff>
    </xdr:from>
    <xdr:to>
      <xdr:col>4</xdr:col>
      <xdr:colOff>155575</xdr:colOff>
      <xdr:row>37</xdr:row>
      <xdr:rowOff>163309</xdr:rowOff>
    </xdr:to>
    <xdr:cxnSp macro="">
      <xdr:nvCxnSpPr>
        <xdr:cNvPr id="66" name="直線コネクタ 65"/>
        <xdr:cNvCxnSpPr/>
      </xdr:nvCxnSpPr>
      <xdr:spPr>
        <a:xfrm>
          <a:off x="2019300" y="6495783"/>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152133</xdr:rowOff>
    </xdr:from>
    <xdr:to>
      <xdr:col>2</xdr:col>
      <xdr:colOff>638175</xdr:colOff>
      <xdr:row>37</xdr:row>
      <xdr:rowOff>170015</xdr:rowOff>
    </xdr:to>
    <xdr:cxnSp macro="">
      <xdr:nvCxnSpPr>
        <xdr:cNvPr id="69" name="直線コネクタ 68"/>
        <xdr:cNvCxnSpPr/>
      </xdr:nvCxnSpPr>
      <xdr:spPr>
        <a:xfrm flipV="1">
          <a:off x="1130300" y="6495783"/>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110769</xdr:rowOff>
    </xdr:from>
    <xdr:to>
      <xdr:col>6</xdr:col>
      <xdr:colOff>561975</xdr:colOff>
      <xdr:row>38</xdr:row>
      <xdr:rowOff>40919</xdr:rowOff>
    </xdr:to>
    <xdr:sp macro="" textlink="">
      <xdr:nvSpPr>
        <xdr:cNvPr id="79" name="円/楕円 78"/>
        <xdr:cNvSpPr/>
      </xdr:nvSpPr>
      <xdr:spPr>
        <a:xfrm>
          <a:off x="4584700" y="64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686300" y="63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99200</xdr:rowOff>
    </xdr:from>
    <xdr:to>
      <xdr:col>5</xdr:col>
      <xdr:colOff>409575</xdr:colOff>
      <xdr:row>38</xdr:row>
      <xdr:rowOff>29350</xdr:rowOff>
    </xdr:to>
    <xdr:sp macro="" textlink="">
      <xdr:nvSpPr>
        <xdr:cNvPr id="81" name="円/楕円 80"/>
        <xdr:cNvSpPr/>
      </xdr:nvSpPr>
      <xdr:spPr>
        <a:xfrm>
          <a:off x="3746500" y="64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20476</xdr:rowOff>
    </xdr:from>
    <xdr:ext cx="534377" cy="259045"/>
    <xdr:sp macro="" textlink="">
      <xdr:nvSpPr>
        <xdr:cNvPr id="82" name="テキスト ボックス 81"/>
        <xdr:cNvSpPr txBox="1"/>
      </xdr:nvSpPr>
      <xdr:spPr>
        <a:xfrm>
          <a:off x="3530111" y="65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112509</xdr:rowOff>
    </xdr:from>
    <xdr:to>
      <xdr:col>4</xdr:col>
      <xdr:colOff>206375</xdr:colOff>
      <xdr:row>38</xdr:row>
      <xdr:rowOff>42659</xdr:rowOff>
    </xdr:to>
    <xdr:sp macro="" textlink="">
      <xdr:nvSpPr>
        <xdr:cNvPr id="83" name="円/楕円 82"/>
        <xdr:cNvSpPr/>
      </xdr:nvSpPr>
      <xdr:spPr>
        <a:xfrm>
          <a:off x="2857500" y="64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33786</xdr:rowOff>
    </xdr:from>
    <xdr:ext cx="534377" cy="259045"/>
    <xdr:sp macro="" textlink="">
      <xdr:nvSpPr>
        <xdr:cNvPr id="84" name="テキスト ボックス 83"/>
        <xdr:cNvSpPr txBox="1"/>
      </xdr:nvSpPr>
      <xdr:spPr>
        <a:xfrm>
          <a:off x="2641111" y="65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101333</xdr:rowOff>
    </xdr:from>
    <xdr:to>
      <xdr:col>3</xdr:col>
      <xdr:colOff>3175</xdr:colOff>
      <xdr:row>38</xdr:row>
      <xdr:rowOff>31483</xdr:rowOff>
    </xdr:to>
    <xdr:sp macro="" textlink="">
      <xdr:nvSpPr>
        <xdr:cNvPr id="85" name="円/楕円 84"/>
        <xdr:cNvSpPr/>
      </xdr:nvSpPr>
      <xdr:spPr>
        <a:xfrm>
          <a:off x="1968500" y="64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22610</xdr:rowOff>
    </xdr:from>
    <xdr:ext cx="534377" cy="259045"/>
    <xdr:sp macro="" textlink="">
      <xdr:nvSpPr>
        <xdr:cNvPr id="86" name="テキスト ボックス 85"/>
        <xdr:cNvSpPr txBox="1"/>
      </xdr:nvSpPr>
      <xdr:spPr>
        <a:xfrm>
          <a:off x="1752111" y="653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119215</xdr:rowOff>
    </xdr:from>
    <xdr:to>
      <xdr:col>1</xdr:col>
      <xdr:colOff>485775</xdr:colOff>
      <xdr:row>38</xdr:row>
      <xdr:rowOff>49364</xdr:rowOff>
    </xdr:to>
    <xdr:sp macro="" textlink="">
      <xdr:nvSpPr>
        <xdr:cNvPr id="87" name="円/楕円 86"/>
        <xdr:cNvSpPr/>
      </xdr:nvSpPr>
      <xdr:spPr>
        <a:xfrm>
          <a:off x="1079500" y="6462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40492</xdr:rowOff>
    </xdr:from>
    <xdr:ext cx="534377" cy="259045"/>
    <xdr:sp macro="" textlink="">
      <xdr:nvSpPr>
        <xdr:cNvPr id="88" name="テキスト ボックス 87"/>
        <xdr:cNvSpPr txBox="1"/>
      </xdr:nvSpPr>
      <xdr:spPr>
        <a:xfrm>
          <a:off x="863111" y="65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21726</xdr:rowOff>
    </xdr:from>
    <xdr:to>
      <xdr:col>6</xdr:col>
      <xdr:colOff>511175</xdr:colOff>
      <xdr:row>59</xdr:row>
      <xdr:rowOff>25908</xdr:rowOff>
    </xdr:to>
    <xdr:cxnSp macro="">
      <xdr:nvCxnSpPr>
        <xdr:cNvPr id="119" name="直線コネクタ 118"/>
        <xdr:cNvCxnSpPr/>
      </xdr:nvCxnSpPr>
      <xdr:spPr>
        <a:xfrm flipV="1">
          <a:off x="3797300" y="10137276"/>
          <a:ext cx="8382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25908</xdr:rowOff>
    </xdr:from>
    <xdr:to>
      <xdr:col>5</xdr:col>
      <xdr:colOff>358775</xdr:colOff>
      <xdr:row>59</xdr:row>
      <xdr:rowOff>27103</xdr:rowOff>
    </xdr:to>
    <xdr:cxnSp macro="">
      <xdr:nvCxnSpPr>
        <xdr:cNvPr id="122" name="直線コネクタ 121"/>
        <xdr:cNvCxnSpPr/>
      </xdr:nvCxnSpPr>
      <xdr:spPr>
        <a:xfrm flipV="1">
          <a:off x="2908300" y="10141458"/>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17618</xdr:rowOff>
    </xdr:from>
    <xdr:to>
      <xdr:col>4</xdr:col>
      <xdr:colOff>155575</xdr:colOff>
      <xdr:row>59</xdr:row>
      <xdr:rowOff>27103</xdr:rowOff>
    </xdr:to>
    <xdr:cxnSp macro="">
      <xdr:nvCxnSpPr>
        <xdr:cNvPr id="125" name="直線コネクタ 124"/>
        <xdr:cNvCxnSpPr/>
      </xdr:nvCxnSpPr>
      <xdr:spPr>
        <a:xfrm>
          <a:off x="2019300" y="10133168"/>
          <a:ext cx="889000" cy="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17618</xdr:rowOff>
    </xdr:from>
    <xdr:to>
      <xdr:col>2</xdr:col>
      <xdr:colOff>638175</xdr:colOff>
      <xdr:row>59</xdr:row>
      <xdr:rowOff>22341</xdr:rowOff>
    </xdr:to>
    <xdr:cxnSp macro="">
      <xdr:nvCxnSpPr>
        <xdr:cNvPr id="128" name="直線コネクタ 127"/>
        <xdr:cNvCxnSpPr/>
      </xdr:nvCxnSpPr>
      <xdr:spPr>
        <a:xfrm flipV="1">
          <a:off x="1130300" y="10133168"/>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142376</xdr:rowOff>
    </xdr:from>
    <xdr:to>
      <xdr:col>6</xdr:col>
      <xdr:colOff>561975</xdr:colOff>
      <xdr:row>59</xdr:row>
      <xdr:rowOff>72526</xdr:rowOff>
    </xdr:to>
    <xdr:sp macro="" textlink="">
      <xdr:nvSpPr>
        <xdr:cNvPr id="138" name="円/楕円 137"/>
        <xdr:cNvSpPr/>
      </xdr:nvSpPr>
      <xdr:spPr>
        <a:xfrm>
          <a:off x="4584700" y="100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146558</xdr:rowOff>
    </xdr:from>
    <xdr:to>
      <xdr:col>5</xdr:col>
      <xdr:colOff>409575</xdr:colOff>
      <xdr:row>59</xdr:row>
      <xdr:rowOff>76708</xdr:rowOff>
    </xdr:to>
    <xdr:sp macro="" textlink="">
      <xdr:nvSpPr>
        <xdr:cNvPr id="140" name="円/楕円 139"/>
        <xdr:cNvSpPr/>
      </xdr:nvSpPr>
      <xdr:spPr>
        <a:xfrm>
          <a:off x="3746500" y="100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67835</xdr:rowOff>
    </xdr:from>
    <xdr:ext cx="599010" cy="259045"/>
    <xdr:sp macro="" textlink="">
      <xdr:nvSpPr>
        <xdr:cNvPr id="141" name="テキスト ボックス 140"/>
        <xdr:cNvSpPr txBox="1"/>
      </xdr:nvSpPr>
      <xdr:spPr>
        <a:xfrm>
          <a:off x="3497794" y="1018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147753</xdr:rowOff>
    </xdr:from>
    <xdr:to>
      <xdr:col>4</xdr:col>
      <xdr:colOff>206375</xdr:colOff>
      <xdr:row>59</xdr:row>
      <xdr:rowOff>77903</xdr:rowOff>
    </xdr:to>
    <xdr:sp macro="" textlink="">
      <xdr:nvSpPr>
        <xdr:cNvPr id="142" name="円/楕円 141"/>
        <xdr:cNvSpPr/>
      </xdr:nvSpPr>
      <xdr:spPr>
        <a:xfrm>
          <a:off x="2857500" y="1009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69030</xdr:rowOff>
    </xdr:from>
    <xdr:ext cx="599010" cy="259045"/>
    <xdr:sp macro="" textlink="">
      <xdr:nvSpPr>
        <xdr:cNvPr id="143" name="テキスト ボックス 142"/>
        <xdr:cNvSpPr txBox="1"/>
      </xdr:nvSpPr>
      <xdr:spPr>
        <a:xfrm>
          <a:off x="2608794" y="1018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138268</xdr:rowOff>
    </xdr:from>
    <xdr:to>
      <xdr:col>3</xdr:col>
      <xdr:colOff>3175</xdr:colOff>
      <xdr:row>59</xdr:row>
      <xdr:rowOff>68418</xdr:rowOff>
    </xdr:to>
    <xdr:sp macro="" textlink="">
      <xdr:nvSpPr>
        <xdr:cNvPr id="144" name="円/楕円 143"/>
        <xdr:cNvSpPr/>
      </xdr:nvSpPr>
      <xdr:spPr>
        <a:xfrm>
          <a:off x="1968500" y="100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59545</xdr:rowOff>
    </xdr:from>
    <xdr:ext cx="599010" cy="259045"/>
    <xdr:sp macro="" textlink="">
      <xdr:nvSpPr>
        <xdr:cNvPr id="145" name="テキスト ボックス 144"/>
        <xdr:cNvSpPr txBox="1"/>
      </xdr:nvSpPr>
      <xdr:spPr>
        <a:xfrm>
          <a:off x="1719794" y="101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142991</xdr:rowOff>
    </xdr:from>
    <xdr:to>
      <xdr:col>1</xdr:col>
      <xdr:colOff>485775</xdr:colOff>
      <xdr:row>59</xdr:row>
      <xdr:rowOff>73141</xdr:rowOff>
    </xdr:to>
    <xdr:sp macro="" textlink="">
      <xdr:nvSpPr>
        <xdr:cNvPr id="146" name="円/楕円 145"/>
        <xdr:cNvSpPr/>
      </xdr:nvSpPr>
      <xdr:spPr>
        <a:xfrm>
          <a:off x="1079500" y="100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64268</xdr:rowOff>
    </xdr:from>
    <xdr:ext cx="599010" cy="259045"/>
    <xdr:sp macro="" textlink="">
      <xdr:nvSpPr>
        <xdr:cNvPr id="147" name="テキスト ボックス 146"/>
        <xdr:cNvSpPr txBox="1"/>
      </xdr:nvSpPr>
      <xdr:spPr>
        <a:xfrm>
          <a:off x="830794" y="101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101217</xdr:rowOff>
    </xdr:from>
    <xdr:to>
      <xdr:col>6</xdr:col>
      <xdr:colOff>511175</xdr:colOff>
      <xdr:row>78</xdr:row>
      <xdr:rowOff>108418</xdr:rowOff>
    </xdr:to>
    <xdr:cxnSp macro="">
      <xdr:nvCxnSpPr>
        <xdr:cNvPr id="180" name="直線コネクタ 179"/>
        <xdr:cNvCxnSpPr/>
      </xdr:nvCxnSpPr>
      <xdr:spPr>
        <a:xfrm flipV="1">
          <a:off x="3797300" y="13474317"/>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108418</xdr:rowOff>
    </xdr:from>
    <xdr:to>
      <xdr:col>5</xdr:col>
      <xdr:colOff>358775</xdr:colOff>
      <xdr:row>78</xdr:row>
      <xdr:rowOff>128025</xdr:rowOff>
    </xdr:to>
    <xdr:cxnSp macro="">
      <xdr:nvCxnSpPr>
        <xdr:cNvPr id="183" name="直線コネクタ 182"/>
        <xdr:cNvCxnSpPr/>
      </xdr:nvCxnSpPr>
      <xdr:spPr>
        <a:xfrm flipV="1">
          <a:off x="2908300" y="13481518"/>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128025</xdr:rowOff>
    </xdr:from>
    <xdr:to>
      <xdr:col>4</xdr:col>
      <xdr:colOff>155575</xdr:colOff>
      <xdr:row>78</xdr:row>
      <xdr:rowOff>143153</xdr:rowOff>
    </xdr:to>
    <xdr:cxnSp macro="">
      <xdr:nvCxnSpPr>
        <xdr:cNvPr id="186" name="直線コネクタ 185"/>
        <xdr:cNvCxnSpPr/>
      </xdr:nvCxnSpPr>
      <xdr:spPr>
        <a:xfrm flipV="1">
          <a:off x="2019300" y="13501125"/>
          <a:ext cx="889000" cy="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140539</xdr:rowOff>
    </xdr:from>
    <xdr:to>
      <xdr:col>2</xdr:col>
      <xdr:colOff>638175</xdr:colOff>
      <xdr:row>78</xdr:row>
      <xdr:rowOff>143153</xdr:rowOff>
    </xdr:to>
    <xdr:cxnSp macro="">
      <xdr:nvCxnSpPr>
        <xdr:cNvPr id="189" name="直線コネクタ 188"/>
        <xdr:cNvCxnSpPr/>
      </xdr:nvCxnSpPr>
      <xdr:spPr>
        <a:xfrm>
          <a:off x="1130300" y="1351363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50417</xdr:rowOff>
    </xdr:from>
    <xdr:to>
      <xdr:col>6</xdr:col>
      <xdr:colOff>561975</xdr:colOff>
      <xdr:row>78</xdr:row>
      <xdr:rowOff>152017</xdr:rowOff>
    </xdr:to>
    <xdr:sp macro="" textlink="">
      <xdr:nvSpPr>
        <xdr:cNvPr id="199" name="円/楕円 198"/>
        <xdr:cNvSpPr/>
      </xdr:nvSpPr>
      <xdr:spPr>
        <a:xfrm>
          <a:off x="4584700" y="134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220,402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57618</xdr:rowOff>
    </xdr:from>
    <xdr:to>
      <xdr:col>5</xdr:col>
      <xdr:colOff>409575</xdr:colOff>
      <xdr:row>78</xdr:row>
      <xdr:rowOff>159218</xdr:rowOff>
    </xdr:to>
    <xdr:sp macro="" textlink="">
      <xdr:nvSpPr>
        <xdr:cNvPr id="201" name="円/楕円 200"/>
        <xdr:cNvSpPr/>
      </xdr:nvSpPr>
      <xdr:spPr>
        <a:xfrm>
          <a:off x="3746500" y="134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150345</xdr:rowOff>
    </xdr:from>
    <xdr:ext cx="599010" cy="259045"/>
    <xdr:sp macro="" textlink="">
      <xdr:nvSpPr>
        <xdr:cNvPr id="202" name="テキスト ボックス 201"/>
        <xdr:cNvSpPr txBox="1"/>
      </xdr:nvSpPr>
      <xdr:spPr>
        <a:xfrm>
          <a:off x="3497794" y="1352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77225</xdr:rowOff>
    </xdr:from>
    <xdr:to>
      <xdr:col>4</xdr:col>
      <xdr:colOff>206375</xdr:colOff>
      <xdr:row>79</xdr:row>
      <xdr:rowOff>7375</xdr:rowOff>
    </xdr:to>
    <xdr:sp macro="" textlink="">
      <xdr:nvSpPr>
        <xdr:cNvPr id="203" name="円/楕円 202"/>
        <xdr:cNvSpPr/>
      </xdr:nvSpPr>
      <xdr:spPr>
        <a:xfrm>
          <a:off x="2857500" y="134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169952</xdr:rowOff>
    </xdr:from>
    <xdr:ext cx="599010" cy="259045"/>
    <xdr:sp macro="" textlink="">
      <xdr:nvSpPr>
        <xdr:cNvPr id="204" name="テキスト ボックス 203"/>
        <xdr:cNvSpPr txBox="1"/>
      </xdr:nvSpPr>
      <xdr:spPr>
        <a:xfrm>
          <a:off x="2608794" y="1354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92353</xdr:rowOff>
    </xdr:from>
    <xdr:to>
      <xdr:col>3</xdr:col>
      <xdr:colOff>3175</xdr:colOff>
      <xdr:row>79</xdr:row>
      <xdr:rowOff>22503</xdr:rowOff>
    </xdr:to>
    <xdr:sp macro="" textlink="">
      <xdr:nvSpPr>
        <xdr:cNvPr id="205" name="円/楕円 204"/>
        <xdr:cNvSpPr/>
      </xdr:nvSpPr>
      <xdr:spPr>
        <a:xfrm>
          <a:off x="1968500" y="134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13630</xdr:rowOff>
    </xdr:from>
    <xdr:ext cx="599010" cy="259045"/>
    <xdr:sp macro="" textlink="">
      <xdr:nvSpPr>
        <xdr:cNvPr id="206" name="テキスト ボックス 205"/>
        <xdr:cNvSpPr txBox="1"/>
      </xdr:nvSpPr>
      <xdr:spPr>
        <a:xfrm>
          <a:off x="1719794" y="1355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89739</xdr:rowOff>
    </xdr:from>
    <xdr:to>
      <xdr:col>1</xdr:col>
      <xdr:colOff>485775</xdr:colOff>
      <xdr:row>79</xdr:row>
      <xdr:rowOff>19889</xdr:rowOff>
    </xdr:to>
    <xdr:sp macro="" textlink="">
      <xdr:nvSpPr>
        <xdr:cNvPr id="207" name="円/楕円 206"/>
        <xdr:cNvSpPr/>
      </xdr:nvSpPr>
      <xdr:spPr>
        <a:xfrm>
          <a:off x="1079500" y="134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11016</xdr:rowOff>
    </xdr:from>
    <xdr:ext cx="599010" cy="259045"/>
    <xdr:sp macro="" textlink="">
      <xdr:nvSpPr>
        <xdr:cNvPr id="208" name="テキスト ボックス 207"/>
        <xdr:cNvSpPr txBox="1"/>
      </xdr:nvSpPr>
      <xdr:spPr>
        <a:xfrm>
          <a:off x="830794" y="1355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13170</xdr:rowOff>
    </xdr:from>
    <xdr:to>
      <xdr:col>6</xdr:col>
      <xdr:colOff>511175</xdr:colOff>
      <xdr:row>98</xdr:row>
      <xdr:rowOff>14385</xdr:rowOff>
    </xdr:to>
    <xdr:cxnSp macro="">
      <xdr:nvCxnSpPr>
        <xdr:cNvPr id="237" name="直線コネクタ 236"/>
        <xdr:cNvCxnSpPr/>
      </xdr:nvCxnSpPr>
      <xdr:spPr>
        <a:xfrm flipV="1">
          <a:off x="3797300" y="16815270"/>
          <a:ext cx="83820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14385</xdr:rowOff>
    </xdr:from>
    <xdr:to>
      <xdr:col>5</xdr:col>
      <xdr:colOff>358775</xdr:colOff>
      <xdr:row>98</xdr:row>
      <xdr:rowOff>16272</xdr:rowOff>
    </xdr:to>
    <xdr:cxnSp macro="">
      <xdr:nvCxnSpPr>
        <xdr:cNvPr id="240" name="直線コネクタ 239"/>
        <xdr:cNvCxnSpPr/>
      </xdr:nvCxnSpPr>
      <xdr:spPr>
        <a:xfrm flipV="1">
          <a:off x="2908300" y="16816485"/>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108491</xdr:rowOff>
    </xdr:from>
    <xdr:to>
      <xdr:col>4</xdr:col>
      <xdr:colOff>155575</xdr:colOff>
      <xdr:row>98</xdr:row>
      <xdr:rowOff>16272</xdr:rowOff>
    </xdr:to>
    <xdr:cxnSp macro="">
      <xdr:nvCxnSpPr>
        <xdr:cNvPr id="243" name="直線コネクタ 242"/>
        <xdr:cNvCxnSpPr/>
      </xdr:nvCxnSpPr>
      <xdr:spPr>
        <a:xfrm>
          <a:off x="2019300" y="16739141"/>
          <a:ext cx="889000" cy="7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100178</xdr:rowOff>
    </xdr:from>
    <xdr:to>
      <xdr:col>2</xdr:col>
      <xdr:colOff>638175</xdr:colOff>
      <xdr:row>97</xdr:row>
      <xdr:rowOff>108491</xdr:rowOff>
    </xdr:to>
    <xdr:cxnSp macro="">
      <xdr:nvCxnSpPr>
        <xdr:cNvPr id="246" name="直線コネクタ 245"/>
        <xdr:cNvCxnSpPr/>
      </xdr:nvCxnSpPr>
      <xdr:spPr>
        <a:xfrm>
          <a:off x="1130300" y="16730828"/>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133820</xdr:rowOff>
    </xdr:from>
    <xdr:to>
      <xdr:col>6</xdr:col>
      <xdr:colOff>561975</xdr:colOff>
      <xdr:row>98</xdr:row>
      <xdr:rowOff>63970</xdr:rowOff>
    </xdr:to>
    <xdr:sp macro="" textlink="">
      <xdr:nvSpPr>
        <xdr:cNvPr id="256" name="円/楕円 255"/>
        <xdr:cNvSpPr/>
      </xdr:nvSpPr>
      <xdr:spPr>
        <a:xfrm>
          <a:off x="4584700" y="167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112247</xdr:rowOff>
    </xdr:from>
    <xdr:ext cx="599010" cy="259045"/>
    <xdr:sp macro="" textlink="">
      <xdr:nvSpPr>
        <xdr:cNvPr id="257" name="衛生費該当値テキスト"/>
        <xdr:cNvSpPr txBox="1"/>
      </xdr:nvSpPr>
      <xdr:spPr>
        <a:xfrm>
          <a:off x="4686300" y="1674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135035</xdr:rowOff>
    </xdr:from>
    <xdr:to>
      <xdr:col>5</xdr:col>
      <xdr:colOff>409575</xdr:colOff>
      <xdr:row>98</xdr:row>
      <xdr:rowOff>65185</xdr:rowOff>
    </xdr:to>
    <xdr:sp macro="" textlink="">
      <xdr:nvSpPr>
        <xdr:cNvPr id="258" name="円/楕円 257"/>
        <xdr:cNvSpPr/>
      </xdr:nvSpPr>
      <xdr:spPr>
        <a:xfrm>
          <a:off x="3746500" y="167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56312</xdr:rowOff>
    </xdr:from>
    <xdr:ext cx="599010" cy="259045"/>
    <xdr:sp macro="" textlink="">
      <xdr:nvSpPr>
        <xdr:cNvPr id="259" name="テキスト ボックス 258"/>
        <xdr:cNvSpPr txBox="1"/>
      </xdr:nvSpPr>
      <xdr:spPr>
        <a:xfrm>
          <a:off x="3497794" y="1685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136922</xdr:rowOff>
    </xdr:from>
    <xdr:to>
      <xdr:col>4</xdr:col>
      <xdr:colOff>206375</xdr:colOff>
      <xdr:row>98</xdr:row>
      <xdr:rowOff>67072</xdr:rowOff>
    </xdr:to>
    <xdr:sp macro="" textlink="">
      <xdr:nvSpPr>
        <xdr:cNvPr id="260" name="円/楕円 259"/>
        <xdr:cNvSpPr/>
      </xdr:nvSpPr>
      <xdr:spPr>
        <a:xfrm>
          <a:off x="2857500" y="167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58199</xdr:rowOff>
    </xdr:from>
    <xdr:ext cx="599010" cy="259045"/>
    <xdr:sp macro="" textlink="">
      <xdr:nvSpPr>
        <xdr:cNvPr id="261" name="テキスト ボックス 260"/>
        <xdr:cNvSpPr txBox="1"/>
      </xdr:nvSpPr>
      <xdr:spPr>
        <a:xfrm>
          <a:off x="2608794" y="1686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57691</xdr:rowOff>
    </xdr:from>
    <xdr:to>
      <xdr:col>3</xdr:col>
      <xdr:colOff>3175</xdr:colOff>
      <xdr:row>97</xdr:row>
      <xdr:rowOff>159291</xdr:rowOff>
    </xdr:to>
    <xdr:sp macro="" textlink="">
      <xdr:nvSpPr>
        <xdr:cNvPr id="262" name="円/楕円 261"/>
        <xdr:cNvSpPr/>
      </xdr:nvSpPr>
      <xdr:spPr>
        <a:xfrm>
          <a:off x="1968500" y="166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4368</xdr:rowOff>
    </xdr:from>
    <xdr:ext cx="599010" cy="259045"/>
    <xdr:sp macro="" textlink="">
      <xdr:nvSpPr>
        <xdr:cNvPr id="263" name="テキスト ボックス 262"/>
        <xdr:cNvSpPr txBox="1"/>
      </xdr:nvSpPr>
      <xdr:spPr>
        <a:xfrm>
          <a:off x="1719794" y="1646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49378</xdr:rowOff>
    </xdr:from>
    <xdr:to>
      <xdr:col>1</xdr:col>
      <xdr:colOff>485775</xdr:colOff>
      <xdr:row>97</xdr:row>
      <xdr:rowOff>150978</xdr:rowOff>
    </xdr:to>
    <xdr:sp macro="" textlink="">
      <xdr:nvSpPr>
        <xdr:cNvPr id="264" name="円/楕円 263"/>
        <xdr:cNvSpPr/>
      </xdr:nvSpPr>
      <xdr:spPr>
        <a:xfrm>
          <a:off x="1079500" y="166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167505</xdr:rowOff>
    </xdr:from>
    <xdr:ext cx="599010" cy="259045"/>
    <xdr:sp macro="" textlink="">
      <xdr:nvSpPr>
        <xdr:cNvPr id="265" name="テキスト ボックス 264"/>
        <xdr:cNvSpPr txBox="1"/>
      </xdr:nvSpPr>
      <xdr:spPr>
        <a:xfrm>
          <a:off x="830794" y="1645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97034</xdr:rowOff>
    </xdr:from>
    <xdr:to>
      <xdr:col>15</xdr:col>
      <xdr:colOff>180975</xdr:colOff>
      <xdr:row>39</xdr:row>
      <xdr:rowOff>97148</xdr:rowOff>
    </xdr:to>
    <xdr:cxnSp macro="">
      <xdr:nvCxnSpPr>
        <xdr:cNvPr id="296" name="直線コネクタ 295"/>
        <xdr:cNvCxnSpPr/>
      </xdr:nvCxnSpPr>
      <xdr:spPr>
        <a:xfrm flipV="1">
          <a:off x="9639300" y="678358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97148</xdr:rowOff>
    </xdr:from>
    <xdr:to>
      <xdr:col>14</xdr:col>
      <xdr:colOff>28575</xdr:colOff>
      <xdr:row>39</xdr:row>
      <xdr:rowOff>97148</xdr:rowOff>
    </xdr:to>
    <xdr:cxnSp macro="">
      <xdr:nvCxnSpPr>
        <xdr:cNvPr id="299" name="直線コネクタ 298"/>
        <xdr:cNvCxnSpPr/>
      </xdr:nvCxnSpPr>
      <xdr:spPr>
        <a:xfrm>
          <a:off x="8750300" y="6783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97148</xdr:rowOff>
    </xdr:from>
    <xdr:to>
      <xdr:col>12</xdr:col>
      <xdr:colOff>511175</xdr:colOff>
      <xdr:row>39</xdr:row>
      <xdr:rowOff>97213</xdr:rowOff>
    </xdr:to>
    <xdr:cxnSp macro="">
      <xdr:nvCxnSpPr>
        <xdr:cNvPr id="302" name="直線コネクタ 301"/>
        <xdr:cNvCxnSpPr/>
      </xdr:nvCxnSpPr>
      <xdr:spPr>
        <a:xfrm flipV="1">
          <a:off x="7861300" y="678369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85293</xdr:rowOff>
    </xdr:from>
    <xdr:to>
      <xdr:col>11</xdr:col>
      <xdr:colOff>307975</xdr:colOff>
      <xdr:row>39</xdr:row>
      <xdr:rowOff>97213</xdr:rowOff>
    </xdr:to>
    <xdr:cxnSp macro="">
      <xdr:nvCxnSpPr>
        <xdr:cNvPr id="305" name="直線コネクタ 304"/>
        <xdr:cNvCxnSpPr/>
      </xdr:nvCxnSpPr>
      <xdr:spPr>
        <a:xfrm>
          <a:off x="6972300" y="6771843"/>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46234</xdr:rowOff>
    </xdr:from>
    <xdr:to>
      <xdr:col>15</xdr:col>
      <xdr:colOff>231775</xdr:colOff>
      <xdr:row>39</xdr:row>
      <xdr:rowOff>147834</xdr:rowOff>
    </xdr:to>
    <xdr:sp macro="" textlink="">
      <xdr:nvSpPr>
        <xdr:cNvPr id="315" name="円/楕円 314"/>
        <xdr:cNvSpPr/>
      </xdr:nvSpPr>
      <xdr:spPr>
        <a:xfrm>
          <a:off x="10426700" y="67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163895</xdr:rowOff>
    </xdr:from>
    <xdr:ext cx="378565" cy="259045"/>
    <xdr:sp macro="" textlink="">
      <xdr:nvSpPr>
        <xdr:cNvPr id="316" name="労働費該当値テキスト"/>
        <xdr:cNvSpPr txBox="1"/>
      </xdr:nvSpPr>
      <xdr:spPr>
        <a:xfrm>
          <a:off x="10528300" y="66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46348</xdr:rowOff>
    </xdr:from>
    <xdr:to>
      <xdr:col>14</xdr:col>
      <xdr:colOff>79375</xdr:colOff>
      <xdr:row>39</xdr:row>
      <xdr:rowOff>147948</xdr:rowOff>
    </xdr:to>
    <xdr:sp macro="" textlink="">
      <xdr:nvSpPr>
        <xdr:cNvPr id="317" name="円/楕円 316"/>
        <xdr:cNvSpPr/>
      </xdr:nvSpPr>
      <xdr:spPr>
        <a:xfrm>
          <a:off x="9588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139075</xdr:rowOff>
    </xdr:from>
    <xdr:ext cx="378565" cy="259045"/>
    <xdr:sp macro="" textlink="">
      <xdr:nvSpPr>
        <xdr:cNvPr id="318" name="テキスト ボックス 317"/>
        <xdr:cNvSpPr txBox="1"/>
      </xdr:nvSpPr>
      <xdr:spPr>
        <a:xfrm>
          <a:off x="9450017" y="682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46348</xdr:rowOff>
    </xdr:from>
    <xdr:to>
      <xdr:col>12</xdr:col>
      <xdr:colOff>561975</xdr:colOff>
      <xdr:row>39</xdr:row>
      <xdr:rowOff>147948</xdr:rowOff>
    </xdr:to>
    <xdr:sp macro="" textlink="">
      <xdr:nvSpPr>
        <xdr:cNvPr id="319" name="円/楕円 318"/>
        <xdr:cNvSpPr/>
      </xdr:nvSpPr>
      <xdr:spPr>
        <a:xfrm>
          <a:off x="8699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139075</xdr:rowOff>
    </xdr:from>
    <xdr:ext cx="378565" cy="259045"/>
    <xdr:sp macro="" textlink="">
      <xdr:nvSpPr>
        <xdr:cNvPr id="320" name="テキスト ボックス 319"/>
        <xdr:cNvSpPr txBox="1"/>
      </xdr:nvSpPr>
      <xdr:spPr>
        <a:xfrm>
          <a:off x="8561017" y="682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46413</xdr:rowOff>
    </xdr:from>
    <xdr:to>
      <xdr:col>11</xdr:col>
      <xdr:colOff>358775</xdr:colOff>
      <xdr:row>39</xdr:row>
      <xdr:rowOff>148013</xdr:rowOff>
    </xdr:to>
    <xdr:sp macro="" textlink="">
      <xdr:nvSpPr>
        <xdr:cNvPr id="321" name="円/楕円 320"/>
        <xdr:cNvSpPr/>
      </xdr:nvSpPr>
      <xdr:spPr>
        <a:xfrm>
          <a:off x="7810500" y="6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139140</xdr:rowOff>
    </xdr:from>
    <xdr:ext cx="378565" cy="259045"/>
    <xdr:sp macro="" textlink="">
      <xdr:nvSpPr>
        <xdr:cNvPr id="322" name="テキスト ボックス 321"/>
        <xdr:cNvSpPr txBox="1"/>
      </xdr:nvSpPr>
      <xdr:spPr>
        <a:xfrm>
          <a:off x="7672017" y="682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34493</xdr:rowOff>
    </xdr:from>
    <xdr:to>
      <xdr:col>10</xdr:col>
      <xdr:colOff>155575</xdr:colOff>
      <xdr:row>39</xdr:row>
      <xdr:rowOff>136093</xdr:rowOff>
    </xdr:to>
    <xdr:sp macro="" textlink="">
      <xdr:nvSpPr>
        <xdr:cNvPr id="323" name="円/楕円 322"/>
        <xdr:cNvSpPr/>
      </xdr:nvSpPr>
      <xdr:spPr>
        <a:xfrm>
          <a:off x="6921500" y="67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127220</xdr:rowOff>
    </xdr:from>
    <xdr:ext cx="378565" cy="259045"/>
    <xdr:sp macro="" textlink="">
      <xdr:nvSpPr>
        <xdr:cNvPr id="324" name="テキスト ボックス 323"/>
        <xdr:cNvSpPr txBox="1"/>
      </xdr:nvSpPr>
      <xdr:spPr>
        <a:xfrm>
          <a:off x="6783017" y="6813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88623</xdr:rowOff>
    </xdr:from>
    <xdr:to>
      <xdr:col>15</xdr:col>
      <xdr:colOff>180975</xdr:colOff>
      <xdr:row>57</xdr:row>
      <xdr:rowOff>152768</xdr:rowOff>
    </xdr:to>
    <xdr:cxnSp macro="">
      <xdr:nvCxnSpPr>
        <xdr:cNvPr id="353" name="直線コネクタ 352"/>
        <xdr:cNvCxnSpPr/>
      </xdr:nvCxnSpPr>
      <xdr:spPr>
        <a:xfrm>
          <a:off x="9639300" y="9861273"/>
          <a:ext cx="8382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88623</xdr:rowOff>
    </xdr:from>
    <xdr:to>
      <xdr:col>14</xdr:col>
      <xdr:colOff>28575</xdr:colOff>
      <xdr:row>58</xdr:row>
      <xdr:rowOff>14726</xdr:rowOff>
    </xdr:to>
    <xdr:cxnSp macro="">
      <xdr:nvCxnSpPr>
        <xdr:cNvPr id="356" name="直線コネクタ 355"/>
        <xdr:cNvCxnSpPr/>
      </xdr:nvCxnSpPr>
      <xdr:spPr>
        <a:xfrm flipV="1">
          <a:off x="8750300" y="9861273"/>
          <a:ext cx="889000" cy="9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150412</xdr:rowOff>
    </xdr:from>
    <xdr:to>
      <xdr:col>12</xdr:col>
      <xdr:colOff>511175</xdr:colOff>
      <xdr:row>58</xdr:row>
      <xdr:rowOff>14726</xdr:rowOff>
    </xdr:to>
    <xdr:cxnSp macro="">
      <xdr:nvCxnSpPr>
        <xdr:cNvPr id="359" name="直線コネクタ 358"/>
        <xdr:cNvCxnSpPr/>
      </xdr:nvCxnSpPr>
      <xdr:spPr>
        <a:xfrm>
          <a:off x="7861300" y="9751612"/>
          <a:ext cx="889000" cy="2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150412</xdr:rowOff>
    </xdr:from>
    <xdr:to>
      <xdr:col>11</xdr:col>
      <xdr:colOff>307975</xdr:colOff>
      <xdr:row>57</xdr:row>
      <xdr:rowOff>23667</xdr:rowOff>
    </xdr:to>
    <xdr:cxnSp macro="">
      <xdr:nvCxnSpPr>
        <xdr:cNvPr id="362" name="直線コネクタ 361"/>
        <xdr:cNvCxnSpPr/>
      </xdr:nvCxnSpPr>
      <xdr:spPr>
        <a:xfrm flipV="1">
          <a:off x="6972300" y="9751612"/>
          <a:ext cx="889000" cy="4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101968</xdr:rowOff>
    </xdr:from>
    <xdr:to>
      <xdr:col>15</xdr:col>
      <xdr:colOff>231775</xdr:colOff>
      <xdr:row>58</xdr:row>
      <xdr:rowOff>32118</xdr:rowOff>
    </xdr:to>
    <xdr:sp macro="" textlink="">
      <xdr:nvSpPr>
        <xdr:cNvPr id="372" name="円/楕円 371"/>
        <xdr:cNvSpPr/>
      </xdr:nvSpPr>
      <xdr:spPr>
        <a:xfrm>
          <a:off x="10426700" y="98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124845</xdr:rowOff>
    </xdr:from>
    <xdr:ext cx="599010" cy="259045"/>
    <xdr:sp macro="" textlink="">
      <xdr:nvSpPr>
        <xdr:cNvPr id="373" name="農林水産業費該当値テキスト"/>
        <xdr:cNvSpPr txBox="1"/>
      </xdr:nvSpPr>
      <xdr:spPr>
        <a:xfrm>
          <a:off x="10528300" y="97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37823</xdr:rowOff>
    </xdr:from>
    <xdr:to>
      <xdr:col>14</xdr:col>
      <xdr:colOff>79375</xdr:colOff>
      <xdr:row>57</xdr:row>
      <xdr:rowOff>139423</xdr:rowOff>
    </xdr:to>
    <xdr:sp macro="" textlink="">
      <xdr:nvSpPr>
        <xdr:cNvPr id="374" name="円/楕円 373"/>
        <xdr:cNvSpPr/>
      </xdr:nvSpPr>
      <xdr:spPr>
        <a:xfrm>
          <a:off x="9588500" y="98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155950</xdr:rowOff>
    </xdr:from>
    <xdr:ext cx="599010" cy="259045"/>
    <xdr:sp macro="" textlink="">
      <xdr:nvSpPr>
        <xdr:cNvPr id="375" name="テキスト ボックス 374"/>
        <xdr:cNvSpPr txBox="1"/>
      </xdr:nvSpPr>
      <xdr:spPr>
        <a:xfrm>
          <a:off x="9339794" y="958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135376</xdr:rowOff>
    </xdr:from>
    <xdr:to>
      <xdr:col>12</xdr:col>
      <xdr:colOff>561975</xdr:colOff>
      <xdr:row>58</xdr:row>
      <xdr:rowOff>65526</xdr:rowOff>
    </xdr:to>
    <xdr:sp macro="" textlink="">
      <xdr:nvSpPr>
        <xdr:cNvPr id="376" name="円/楕円 375"/>
        <xdr:cNvSpPr/>
      </xdr:nvSpPr>
      <xdr:spPr>
        <a:xfrm>
          <a:off x="8699500" y="99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82053</xdr:rowOff>
    </xdr:from>
    <xdr:ext cx="599010" cy="259045"/>
    <xdr:sp macro="" textlink="">
      <xdr:nvSpPr>
        <xdr:cNvPr id="377" name="テキスト ボックス 376"/>
        <xdr:cNvSpPr txBox="1"/>
      </xdr:nvSpPr>
      <xdr:spPr>
        <a:xfrm>
          <a:off x="8450794" y="96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99612</xdr:rowOff>
    </xdr:from>
    <xdr:to>
      <xdr:col>11</xdr:col>
      <xdr:colOff>358775</xdr:colOff>
      <xdr:row>57</xdr:row>
      <xdr:rowOff>29762</xdr:rowOff>
    </xdr:to>
    <xdr:sp macro="" textlink="">
      <xdr:nvSpPr>
        <xdr:cNvPr id="378" name="円/楕円 377"/>
        <xdr:cNvSpPr/>
      </xdr:nvSpPr>
      <xdr:spPr>
        <a:xfrm>
          <a:off x="7810500" y="97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46289</xdr:rowOff>
    </xdr:from>
    <xdr:ext cx="599010" cy="259045"/>
    <xdr:sp macro="" textlink="">
      <xdr:nvSpPr>
        <xdr:cNvPr id="379" name="テキスト ボックス 378"/>
        <xdr:cNvSpPr txBox="1"/>
      </xdr:nvSpPr>
      <xdr:spPr>
        <a:xfrm>
          <a:off x="7561794" y="947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144317</xdr:rowOff>
    </xdr:from>
    <xdr:to>
      <xdr:col>10</xdr:col>
      <xdr:colOff>155575</xdr:colOff>
      <xdr:row>57</xdr:row>
      <xdr:rowOff>74467</xdr:rowOff>
    </xdr:to>
    <xdr:sp macro="" textlink="">
      <xdr:nvSpPr>
        <xdr:cNvPr id="380" name="円/楕円 379"/>
        <xdr:cNvSpPr/>
      </xdr:nvSpPr>
      <xdr:spPr>
        <a:xfrm>
          <a:off x="6921500" y="97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90994</xdr:rowOff>
    </xdr:from>
    <xdr:ext cx="599010" cy="259045"/>
    <xdr:sp macro="" textlink="">
      <xdr:nvSpPr>
        <xdr:cNvPr id="381" name="テキスト ボックス 380"/>
        <xdr:cNvSpPr txBox="1"/>
      </xdr:nvSpPr>
      <xdr:spPr>
        <a:xfrm>
          <a:off x="6672794" y="95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59072</xdr:rowOff>
    </xdr:from>
    <xdr:to>
      <xdr:col>15</xdr:col>
      <xdr:colOff>180975</xdr:colOff>
      <xdr:row>78</xdr:row>
      <xdr:rowOff>100985</xdr:rowOff>
    </xdr:to>
    <xdr:cxnSp macro="">
      <xdr:nvCxnSpPr>
        <xdr:cNvPr id="410" name="直線コネクタ 409"/>
        <xdr:cNvCxnSpPr/>
      </xdr:nvCxnSpPr>
      <xdr:spPr>
        <a:xfrm flipV="1">
          <a:off x="9639300" y="13432172"/>
          <a:ext cx="838200" cy="4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100985</xdr:rowOff>
    </xdr:from>
    <xdr:to>
      <xdr:col>14</xdr:col>
      <xdr:colOff>28575</xdr:colOff>
      <xdr:row>78</xdr:row>
      <xdr:rowOff>107862</xdr:rowOff>
    </xdr:to>
    <xdr:cxnSp macro="">
      <xdr:nvCxnSpPr>
        <xdr:cNvPr id="413" name="直線コネクタ 412"/>
        <xdr:cNvCxnSpPr/>
      </xdr:nvCxnSpPr>
      <xdr:spPr>
        <a:xfrm flipV="1">
          <a:off x="8750300" y="13474085"/>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107862</xdr:rowOff>
    </xdr:from>
    <xdr:to>
      <xdr:col>12</xdr:col>
      <xdr:colOff>511175</xdr:colOff>
      <xdr:row>78</xdr:row>
      <xdr:rowOff>116202</xdr:rowOff>
    </xdr:to>
    <xdr:cxnSp macro="">
      <xdr:nvCxnSpPr>
        <xdr:cNvPr id="416" name="直線コネクタ 415"/>
        <xdr:cNvCxnSpPr/>
      </xdr:nvCxnSpPr>
      <xdr:spPr>
        <a:xfrm flipV="1">
          <a:off x="7861300" y="13480962"/>
          <a:ext cx="889000" cy="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115612</xdr:rowOff>
    </xdr:from>
    <xdr:to>
      <xdr:col>11</xdr:col>
      <xdr:colOff>307975</xdr:colOff>
      <xdr:row>78</xdr:row>
      <xdr:rowOff>116202</xdr:rowOff>
    </xdr:to>
    <xdr:cxnSp macro="">
      <xdr:nvCxnSpPr>
        <xdr:cNvPr id="419" name="直線コネクタ 418"/>
        <xdr:cNvCxnSpPr/>
      </xdr:nvCxnSpPr>
      <xdr:spPr>
        <a:xfrm>
          <a:off x="6972300" y="13488712"/>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8272</xdr:rowOff>
    </xdr:from>
    <xdr:to>
      <xdr:col>15</xdr:col>
      <xdr:colOff>231775</xdr:colOff>
      <xdr:row>78</xdr:row>
      <xdr:rowOff>109872</xdr:rowOff>
    </xdr:to>
    <xdr:sp macro="" textlink="">
      <xdr:nvSpPr>
        <xdr:cNvPr id="429" name="円/楕円 428"/>
        <xdr:cNvSpPr/>
      </xdr:nvSpPr>
      <xdr:spPr>
        <a:xfrm>
          <a:off x="10426700" y="133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31149</xdr:rowOff>
    </xdr:from>
    <xdr:ext cx="534377" cy="259045"/>
    <xdr:sp macro="" textlink="">
      <xdr:nvSpPr>
        <xdr:cNvPr id="430" name="商工費該当値テキスト"/>
        <xdr:cNvSpPr txBox="1"/>
      </xdr:nvSpPr>
      <xdr:spPr>
        <a:xfrm>
          <a:off x="10528300" y="1323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50185</xdr:rowOff>
    </xdr:from>
    <xdr:to>
      <xdr:col>14</xdr:col>
      <xdr:colOff>79375</xdr:colOff>
      <xdr:row>78</xdr:row>
      <xdr:rowOff>151785</xdr:rowOff>
    </xdr:to>
    <xdr:sp macro="" textlink="">
      <xdr:nvSpPr>
        <xdr:cNvPr id="431" name="円/楕円 430"/>
        <xdr:cNvSpPr/>
      </xdr:nvSpPr>
      <xdr:spPr>
        <a:xfrm>
          <a:off x="9588500" y="134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168312</xdr:rowOff>
    </xdr:from>
    <xdr:ext cx="534377" cy="259045"/>
    <xdr:sp macro="" textlink="">
      <xdr:nvSpPr>
        <xdr:cNvPr id="432" name="テキスト ボックス 431"/>
        <xdr:cNvSpPr txBox="1"/>
      </xdr:nvSpPr>
      <xdr:spPr>
        <a:xfrm>
          <a:off x="9372111" y="131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57062</xdr:rowOff>
    </xdr:from>
    <xdr:to>
      <xdr:col>12</xdr:col>
      <xdr:colOff>561975</xdr:colOff>
      <xdr:row>78</xdr:row>
      <xdr:rowOff>158662</xdr:rowOff>
    </xdr:to>
    <xdr:sp macro="" textlink="">
      <xdr:nvSpPr>
        <xdr:cNvPr id="433" name="円/楕円 432"/>
        <xdr:cNvSpPr/>
      </xdr:nvSpPr>
      <xdr:spPr>
        <a:xfrm>
          <a:off x="8699500" y="134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3739</xdr:rowOff>
    </xdr:from>
    <xdr:ext cx="534377" cy="259045"/>
    <xdr:sp macro="" textlink="">
      <xdr:nvSpPr>
        <xdr:cNvPr id="434" name="テキスト ボックス 433"/>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65402</xdr:rowOff>
    </xdr:from>
    <xdr:to>
      <xdr:col>11</xdr:col>
      <xdr:colOff>358775</xdr:colOff>
      <xdr:row>78</xdr:row>
      <xdr:rowOff>167002</xdr:rowOff>
    </xdr:to>
    <xdr:sp macro="" textlink="">
      <xdr:nvSpPr>
        <xdr:cNvPr id="435" name="円/楕円 434"/>
        <xdr:cNvSpPr/>
      </xdr:nvSpPr>
      <xdr:spPr>
        <a:xfrm>
          <a:off x="7810500" y="134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158129</xdr:rowOff>
    </xdr:from>
    <xdr:ext cx="534377" cy="259045"/>
    <xdr:sp macro="" textlink="">
      <xdr:nvSpPr>
        <xdr:cNvPr id="436" name="テキスト ボックス 435"/>
        <xdr:cNvSpPr txBox="1"/>
      </xdr:nvSpPr>
      <xdr:spPr>
        <a:xfrm>
          <a:off x="7594111" y="1353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64812</xdr:rowOff>
    </xdr:from>
    <xdr:to>
      <xdr:col>10</xdr:col>
      <xdr:colOff>155575</xdr:colOff>
      <xdr:row>78</xdr:row>
      <xdr:rowOff>166412</xdr:rowOff>
    </xdr:to>
    <xdr:sp macro="" textlink="">
      <xdr:nvSpPr>
        <xdr:cNvPr id="437" name="円/楕円 436"/>
        <xdr:cNvSpPr/>
      </xdr:nvSpPr>
      <xdr:spPr>
        <a:xfrm>
          <a:off x="6921500" y="1343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11489</xdr:rowOff>
    </xdr:from>
    <xdr:ext cx="534377" cy="259045"/>
    <xdr:sp macro="" textlink="">
      <xdr:nvSpPr>
        <xdr:cNvPr id="438" name="テキスト ボックス 437"/>
        <xdr:cNvSpPr txBox="1"/>
      </xdr:nvSpPr>
      <xdr:spPr>
        <a:xfrm>
          <a:off x="6705111" y="1321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84260</xdr:rowOff>
    </xdr:from>
    <xdr:to>
      <xdr:col>15</xdr:col>
      <xdr:colOff>180975</xdr:colOff>
      <xdr:row>98</xdr:row>
      <xdr:rowOff>98794</xdr:rowOff>
    </xdr:to>
    <xdr:cxnSp macro="">
      <xdr:nvCxnSpPr>
        <xdr:cNvPr id="467" name="直線コネクタ 466"/>
        <xdr:cNvCxnSpPr/>
      </xdr:nvCxnSpPr>
      <xdr:spPr>
        <a:xfrm flipV="1">
          <a:off x="9639300" y="16886360"/>
          <a:ext cx="8382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93906</xdr:rowOff>
    </xdr:from>
    <xdr:to>
      <xdr:col>14</xdr:col>
      <xdr:colOff>28575</xdr:colOff>
      <xdr:row>98</xdr:row>
      <xdr:rowOff>98794</xdr:rowOff>
    </xdr:to>
    <xdr:cxnSp macro="">
      <xdr:nvCxnSpPr>
        <xdr:cNvPr id="470" name="直線コネクタ 469"/>
        <xdr:cNvCxnSpPr/>
      </xdr:nvCxnSpPr>
      <xdr:spPr>
        <a:xfrm>
          <a:off x="8750300" y="16896006"/>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93906</xdr:rowOff>
    </xdr:from>
    <xdr:to>
      <xdr:col>12</xdr:col>
      <xdr:colOff>511175</xdr:colOff>
      <xdr:row>98</xdr:row>
      <xdr:rowOff>100177</xdr:rowOff>
    </xdr:to>
    <xdr:cxnSp macro="">
      <xdr:nvCxnSpPr>
        <xdr:cNvPr id="473" name="直線コネクタ 472"/>
        <xdr:cNvCxnSpPr/>
      </xdr:nvCxnSpPr>
      <xdr:spPr>
        <a:xfrm flipV="1">
          <a:off x="7861300" y="16896006"/>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100177</xdr:rowOff>
    </xdr:from>
    <xdr:to>
      <xdr:col>11</xdr:col>
      <xdr:colOff>307975</xdr:colOff>
      <xdr:row>98</xdr:row>
      <xdr:rowOff>100411</xdr:rowOff>
    </xdr:to>
    <xdr:cxnSp macro="">
      <xdr:nvCxnSpPr>
        <xdr:cNvPr id="476" name="直線コネクタ 475"/>
        <xdr:cNvCxnSpPr/>
      </xdr:nvCxnSpPr>
      <xdr:spPr>
        <a:xfrm flipV="1">
          <a:off x="6972300" y="16902277"/>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33460</xdr:rowOff>
    </xdr:from>
    <xdr:to>
      <xdr:col>15</xdr:col>
      <xdr:colOff>231775</xdr:colOff>
      <xdr:row>98</xdr:row>
      <xdr:rowOff>135060</xdr:rowOff>
    </xdr:to>
    <xdr:sp macro="" textlink="">
      <xdr:nvSpPr>
        <xdr:cNvPr id="486" name="円/楕円 485"/>
        <xdr:cNvSpPr/>
      </xdr:nvSpPr>
      <xdr:spPr>
        <a:xfrm>
          <a:off x="10426700" y="168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164287</xdr:rowOff>
    </xdr:from>
    <xdr:ext cx="599010" cy="259045"/>
    <xdr:sp macro="" textlink="">
      <xdr:nvSpPr>
        <xdr:cNvPr id="487" name="土木費該当値テキスト"/>
        <xdr:cNvSpPr txBox="1"/>
      </xdr:nvSpPr>
      <xdr:spPr>
        <a:xfrm>
          <a:off x="10528300" y="1662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47994</xdr:rowOff>
    </xdr:from>
    <xdr:to>
      <xdr:col>14</xdr:col>
      <xdr:colOff>79375</xdr:colOff>
      <xdr:row>98</xdr:row>
      <xdr:rowOff>149594</xdr:rowOff>
    </xdr:to>
    <xdr:sp macro="" textlink="">
      <xdr:nvSpPr>
        <xdr:cNvPr id="488" name="円/楕円 487"/>
        <xdr:cNvSpPr/>
      </xdr:nvSpPr>
      <xdr:spPr>
        <a:xfrm>
          <a:off x="9588500" y="168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166121</xdr:rowOff>
    </xdr:from>
    <xdr:ext cx="599010" cy="259045"/>
    <xdr:sp macro="" textlink="">
      <xdr:nvSpPr>
        <xdr:cNvPr id="489" name="テキスト ボックス 488"/>
        <xdr:cNvSpPr txBox="1"/>
      </xdr:nvSpPr>
      <xdr:spPr>
        <a:xfrm>
          <a:off x="9339794" y="1662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43106</xdr:rowOff>
    </xdr:from>
    <xdr:to>
      <xdr:col>12</xdr:col>
      <xdr:colOff>561975</xdr:colOff>
      <xdr:row>98</xdr:row>
      <xdr:rowOff>144706</xdr:rowOff>
    </xdr:to>
    <xdr:sp macro="" textlink="">
      <xdr:nvSpPr>
        <xdr:cNvPr id="490" name="円/楕円 489"/>
        <xdr:cNvSpPr/>
      </xdr:nvSpPr>
      <xdr:spPr>
        <a:xfrm>
          <a:off x="8699500" y="168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161233</xdr:rowOff>
    </xdr:from>
    <xdr:ext cx="599010" cy="259045"/>
    <xdr:sp macro="" textlink="">
      <xdr:nvSpPr>
        <xdr:cNvPr id="491" name="テキスト ボックス 490"/>
        <xdr:cNvSpPr txBox="1"/>
      </xdr:nvSpPr>
      <xdr:spPr>
        <a:xfrm>
          <a:off x="8450794" y="1662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49377</xdr:rowOff>
    </xdr:from>
    <xdr:to>
      <xdr:col>11</xdr:col>
      <xdr:colOff>358775</xdr:colOff>
      <xdr:row>98</xdr:row>
      <xdr:rowOff>150977</xdr:rowOff>
    </xdr:to>
    <xdr:sp macro="" textlink="">
      <xdr:nvSpPr>
        <xdr:cNvPr id="492" name="円/楕円 491"/>
        <xdr:cNvSpPr/>
      </xdr:nvSpPr>
      <xdr:spPr>
        <a:xfrm>
          <a:off x="7810500" y="168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167504</xdr:rowOff>
    </xdr:from>
    <xdr:ext cx="599010" cy="259045"/>
    <xdr:sp macro="" textlink="">
      <xdr:nvSpPr>
        <xdr:cNvPr id="493" name="テキスト ボックス 492"/>
        <xdr:cNvSpPr txBox="1"/>
      </xdr:nvSpPr>
      <xdr:spPr>
        <a:xfrm>
          <a:off x="7561794" y="1662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49611</xdr:rowOff>
    </xdr:from>
    <xdr:to>
      <xdr:col>10</xdr:col>
      <xdr:colOff>155575</xdr:colOff>
      <xdr:row>98</xdr:row>
      <xdr:rowOff>151211</xdr:rowOff>
    </xdr:to>
    <xdr:sp macro="" textlink="">
      <xdr:nvSpPr>
        <xdr:cNvPr id="494" name="円/楕円 493"/>
        <xdr:cNvSpPr/>
      </xdr:nvSpPr>
      <xdr:spPr>
        <a:xfrm>
          <a:off x="6921500" y="168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167738</xdr:rowOff>
    </xdr:from>
    <xdr:ext cx="599010" cy="259045"/>
    <xdr:sp macro="" textlink="">
      <xdr:nvSpPr>
        <xdr:cNvPr id="495" name="テキスト ボックス 494"/>
        <xdr:cNvSpPr txBox="1"/>
      </xdr:nvSpPr>
      <xdr:spPr>
        <a:xfrm>
          <a:off x="6672794" y="1662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83145</xdr:rowOff>
    </xdr:from>
    <xdr:to>
      <xdr:col>23</xdr:col>
      <xdr:colOff>517525</xdr:colOff>
      <xdr:row>37</xdr:row>
      <xdr:rowOff>164709</xdr:rowOff>
    </xdr:to>
    <xdr:cxnSp macro="">
      <xdr:nvCxnSpPr>
        <xdr:cNvPr id="526" name="直線コネクタ 525"/>
        <xdr:cNvCxnSpPr/>
      </xdr:nvCxnSpPr>
      <xdr:spPr>
        <a:xfrm flipV="1">
          <a:off x="15481300" y="6426795"/>
          <a:ext cx="8382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38002</xdr:rowOff>
    </xdr:from>
    <xdr:to>
      <xdr:col>22</xdr:col>
      <xdr:colOff>365125</xdr:colOff>
      <xdr:row>37</xdr:row>
      <xdr:rowOff>164709</xdr:rowOff>
    </xdr:to>
    <xdr:cxnSp macro="">
      <xdr:nvCxnSpPr>
        <xdr:cNvPr id="529" name="直線コネクタ 528"/>
        <xdr:cNvCxnSpPr/>
      </xdr:nvCxnSpPr>
      <xdr:spPr>
        <a:xfrm>
          <a:off x="14592300" y="6381652"/>
          <a:ext cx="889000" cy="1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137006</xdr:rowOff>
    </xdr:from>
    <xdr:to>
      <xdr:col>21</xdr:col>
      <xdr:colOff>161925</xdr:colOff>
      <xdr:row>37</xdr:row>
      <xdr:rowOff>38002</xdr:rowOff>
    </xdr:to>
    <xdr:cxnSp macro="">
      <xdr:nvCxnSpPr>
        <xdr:cNvPr id="532" name="直線コネクタ 531"/>
        <xdr:cNvCxnSpPr/>
      </xdr:nvCxnSpPr>
      <xdr:spPr>
        <a:xfrm>
          <a:off x="13703300" y="6309206"/>
          <a:ext cx="889000" cy="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137006</xdr:rowOff>
    </xdr:from>
    <xdr:to>
      <xdr:col>19</xdr:col>
      <xdr:colOff>644525</xdr:colOff>
      <xdr:row>37</xdr:row>
      <xdr:rowOff>157923</xdr:rowOff>
    </xdr:to>
    <xdr:cxnSp macro="">
      <xdr:nvCxnSpPr>
        <xdr:cNvPr id="535" name="直線コネクタ 534"/>
        <xdr:cNvCxnSpPr/>
      </xdr:nvCxnSpPr>
      <xdr:spPr>
        <a:xfrm flipV="1">
          <a:off x="12814300" y="6309206"/>
          <a:ext cx="889000" cy="1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32345</xdr:rowOff>
    </xdr:from>
    <xdr:to>
      <xdr:col>23</xdr:col>
      <xdr:colOff>568325</xdr:colOff>
      <xdr:row>37</xdr:row>
      <xdr:rowOff>133945</xdr:rowOff>
    </xdr:to>
    <xdr:sp macro="" textlink="">
      <xdr:nvSpPr>
        <xdr:cNvPr id="545" name="円/楕円 544"/>
        <xdr:cNvSpPr/>
      </xdr:nvSpPr>
      <xdr:spPr>
        <a:xfrm>
          <a:off x="16268700" y="63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55222</xdr:rowOff>
    </xdr:from>
    <xdr:ext cx="599010" cy="259045"/>
    <xdr:sp macro="" textlink="">
      <xdr:nvSpPr>
        <xdr:cNvPr id="546" name="消防費該当値テキスト"/>
        <xdr:cNvSpPr txBox="1"/>
      </xdr:nvSpPr>
      <xdr:spPr>
        <a:xfrm>
          <a:off x="16370300" y="622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113909</xdr:rowOff>
    </xdr:from>
    <xdr:to>
      <xdr:col>22</xdr:col>
      <xdr:colOff>415925</xdr:colOff>
      <xdr:row>38</xdr:row>
      <xdr:rowOff>44059</xdr:rowOff>
    </xdr:to>
    <xdr:sp macro="" textlink="">
      <xdr:nvSpPr>
        <xdr:cNvPr id="547" name="円/楕円 546"/>
        <xdr:cNvSpPr/>
      </xdr:nvSpPr>
      <xdr:spPr>
        <a:xfrm>
          <a:off x="154305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60586</xdr:rowOff>
    </xdr:from>
    <xdr:ext cx="534377" cy="259045"/>
    <xdr:sp macro="" textlink="">
      <xdr:nvSpPr>
        <xdr:cNvPr id="548" name="テキスト ボックス 547"/>
        <xdr:cNvSpPr txBox="1"/>
      </xdr:nvSpPr>
      <xdr:spPr>
        <a:xfrm>
          <a:off x="15214111" y="62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158652</xdr:rowOff>
    </xdr:from>
    <xdr:to>
      <xdr:col>21</xdr:col>
      <xdr:colOff>212725</xdr:colOff>
      <xdr:row>37</xdr:row>
      <xdr:rowOff>88802</xdr:rowOff>
    </xdr:to>
    <xdr:sp macro="" textlink="">
      <xdr:nvSpPr>
        <xdr:cNvPr id="549" name="円/楕円 548"/>
        <xdr:cNvSpPr/>
      </xdr:nvSpPr>
      <xdr:spPr>
        <a:xfrm>
          <a:off x="14541500" y="63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105329</xdr:rowOff>
    </xdr:from>
    <xdr:ext cx="599010" cy="259045"/>
    <xdr:sp macro="" textlink="">
      <xdr:nvSpPr>
        <xdr:cNvPr id="550" name="テキスト ボックス 549"/>
        <xdr:cNvSpPr txBox="1"/>
      </xdr:nvSpPr>
      <xdr:spPr>
        <a:xfrm>
          <a:off x="14292794" y="61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123,641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86206</xdr:rowOff>
    </xdr:from>
    <xdr:to>
      <xdr:col>20</xdr:col>
      <xdr:colOff>9525</xdr:colOff>
      <xdr:row>37</xdr:row>
      <xdr:rowOff>16356</xdr:rowOff>
    </xdr:to>
    <xdr:sp macro="" textlink="">
      <xdr:nvSpPr>
        <xdr:cNvPr id="551" name="円/楕円 550"/>
        <xdr:cNvSpPr/>
      </xdr:nvSpPr>
      <xdr:spPr>
        <a:xfrm>
          <a:off x="13652500" y="62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32883</xdr:rowOff>
    </xdr:from>
    <xdr:ext cx="599010" cy="259045"/>
    <xdr:sp macro="" textlink="">
      <xdr:nvSpPr>
        <xdr:cNvPr id="552" name="テキスト ボックス 551"/>
        <xdr:cNvSpPr txBox="1"/>
      </xdr:nvSpPr>
      <xdr:spPr>
        <a:xfrm>
          <a:off x="13403794" y="603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107123</xdr:rowOff>
    </xdr:from>
    <xdr:to>
      <xdr:col>18</xdr:col>
      <xdr:colOff>492125</xdr:colOff>
      <xdr:row>38</xdr:row>
      <xdr:rowOff>37272</xdr:rowOff>
    </xdr:to>
    <xdr:sp macro="" textlink="">
      <xdr:nvSpPr>
        <xdr:cNvPr id="553" name="円/楕円 552"/>
        <xdr:cNvSpPr/>
      </xdr:nvSpPr>
      <xdr:spPr>
        <a:xfrm>
          <a:off x="12763500" y="6450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53800</xdr:rowOff>
    </xdr:from>
    <xdr:ext cx="534377" cy="259045"/>
    <xdr:sp macro="" textlink="">
      <xdr:nvSpPr>
        <xdr:cNvPr id="554" name="テキスト ボックス 553"/>
        <xdr:cNvSpPr txBox="1"/>
      </xdr:nvSpPr>
      <xdr:spPr>
        <a:xfrm>
          <a:off x="12547111" y="62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126786</xdr:rowOff>
    </xdr:from>
    <xdr:to>
      <xdr:col>23</xdr:col>
      <xdr:colOff>517525</xdr:colOff>
      <xdr:row>58</xdr:row>
      <xdr:rowOff>148723</xdr:rowOff>
    </xdr:to>
    <xdr:cxnSp macro="">
      <xdr:nvCxnSpPr>
        <xdr:cNvPr id="585" name="直線コネクタ 584"/>
        <xdr:cNvCxnSpPr/>
      </xdr:nvCxnSpPr>
      <xdr:spPr>
        <a:xfrm>
          <a:off x="15481300" y="10070886"/>
          <a:ext cx="838200" cy="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83679</xdr:rowOff>
    </xdr:from>
    <xdr:to>
      <xdr:col>22</xdr:col>
      <xdr:colOff>365125</xdr:colOff>
      <xdr:row>58</xdr:row>
      <xdr:rowOff>126786</xdr:rowOff>
    </xdr:to>
    <xdr:cxnSp macro="">
      <xdr:nvCxnSpPr>
        <xdr:cNvPr id="588" name="直線コネクタ 587"/>
        <xdr:cNvCxnSpPr/>
      </xdr:nvCxnSpPr>
      <xdr:spPr>
        <a:xfrm>
          <a:off x="14592300" y="10027779"/>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83679</xdr:rowOff>
    </xdr:from>
    <xdr:to>
      <xdr:col>21</xdr:col>
      <xdr:colOff>161925</xdr:colOff>
      <xdr:row>59</xdr:row>
      <xdr:rowOff>4476</xdr:rowOff>
    </xdr:to>
    <xdr:cxnSp macro="">
      <xdr:nvCxnSpPr>
        <xdr:cNvPr id="591" name="直線コネクタ 590"/>
        <xdr:cNvCxnSpPr/>
      </xdr:nvCxnSpPr>
      <xdr:spPr>
        <a:xfrm flipV="1">
          <a:off x="13703300" y="10027779"/>
          <a:ext cx="889000" cy="9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4476</xdr:rowOff>
    </xdr:from>
    <xdr:to>
      <xdr:col>19</xdr:col>
      <xdr:colOff>644525</xdr:colOff>
      <xdr:row>59</xdr:row>
      <xdr:rowOff>6614</xdr:rowOff>
    </xdr:to>
    <xdr:cxnSp macro="">
      <xdr:nvCxnSpPr>
        <xdr:cNvPr id="594" name="直線コネクタ 593"/>
        <xdr:cNvCxnSpPr/>
      </xdr:nvCxnSpPr>
      <xdr:spPr>
        <a:xfrm flipV="1">
          <a:off x="12814300" y="10120026"/>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97923</xdr:rowOff>
    </xdr:from>
    <xdr:to>
      <xdr:col>23</xdr:col>
      <xdr:colOff>568325</xdr:colOff>
      <xdr:row>59</xdr:row>
      <xdr:rowOff>28073</xdr:rowOff>
    </xdr:to>
    <xdr:sp macro="" textlink="">
      <xdr:nvSpPr>
        <xdr:cNvPr id="604" name="円/楕円 603"/>
        <xdr:cNvSpPr/>
      </xdr:nvSpPr>
      <xdr:spPr>
        <a:xfrm>
          <a:off x="16268700" y="1004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41043</xdr:rowOff>
    </xdr:from>
    <xdr:ext cx="599010" cy="259045"/>
    <xdr:sp macro="" textlink="">
      <xdr:nvSpPr>
        <xdr:cNvPr id="605" name="教育費該当値テキスト"/>
        <xdr:cNvSpPr txBox="1"/>
      </xdr:nvSpPr>
      <xdr:spPr>
        <a:xfrm>
          <a:off x="16370300" y="99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111,711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75986</xdr:rowOff>
    </xdr:from>
    <xdr:to>
      <xdr:col>22</xdr:col>
      <xdr:colOff>415925</xdr:colOff>
      <xdr:row>59</xdr:row>
      <xdr:rowOff>6136</xdr:rowOff>
    </xdr:to>
    <xdr:sp macro="" textlink="">
      <xdr:nvSpPr>
        <xdr:cNvPr id="606" name="円/楕円 605"/>
        <xdr:cNvSpPr/>
      </xdr:nvSpPr>
      <xdr:spPr>
        <a:xfrm>
          <a:off x="15430500" y="1002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168713</xdr:rowOff>
    </xdr:from>
    <xdr:ext cx="599010" cy="259045"/>
    <xdr:sp macro="" textlink="">
      <xdr:nvSpPr>
        <xdr:cNvPr id="607" name="テキスト ボックス 606"/>
        <xdr:cNvSpPr txBox="1"/>
      </xdr:nvSpPr>
      <xdr:spPr>
        <a:xfrm>
          <a:off x="15181794" y="1011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32879</xdr:rowOff>
    </xdr:from>
    <xdr:to>
      <xdr:col>21</xdr:col>
      <xdr:colOff>212725</xdr:colOff>
      <xdr:row>58</xdr:row>
      <xdr:rowOff>134479</xdr:rowOff>
    </xdr:to>
    <xdr:sp macro="" textlink="">
      <xdr:nvSpPr>
        <xdr:cNvPr id="608" name="円/楕円 607"/>
        <xdr:cNvSpPr/>
      </xdr:nvSpPr>
      <xdr:spPr>
        <a:xfrm>
          <a:off x="14541500" y="99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151006</xdr:rowOff>
    </xdr:from>
    <xdr:ext cx="599010" cy="259045"/>
    <xdr:sp macro="" textlink="">
      <xdr:nvSpPr>
        <xdr:cNvPr id="609" name="テキスト ボックス 608"/>
        <xdr:cNvSpPr txBox="1"/>
      </xdr:nvSpPr>
      <xdr:spPr>
        <a:xfrm>
          <a:off x="14292794" y="975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171,463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125126</xdr:rowOff>
    </xdr:from>
    <xdr:to>
      <xdr:col>20</xdr:col>
      <xdr:colOff>9525</xdr:colOff>
      <xdr:row>59</xdr:row>
      <xdr:rowOff>55276</xdr:rowOff>
    </xdr:to>
    <xdr:sp macro="" textlink="">
      <xdr:nvSpPr>
        <xdr:cNvPr id="610" name="円/楕円 609"/>
        <xdr:cNvSpPr/>
      </xdr:nvSpPr>
      <xdr:spPr>
        <a:xfrm>
          <a:off x="13652500" y="100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46403</xdr:rowOff>
    </xdr:from>
    <xdr:ext cx="534377" cy="259045"/>
    <xdr:sp macro="" textlink="">
      <xdr:nvSpPr>
        <xdr:cNvPr id="611" name="テキスト ボックス 610"/>
        <xdr:cNvSpPr txBox="1"/>
      </xdr:nvSpPr>
      <xdr:spPr>
        <a:xfrm>
          <a:off x="13436111" y="101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127264</xdr:rowOff>
    </xdr:from>
    <xdr:to>
      <xdr:col>18</xdr:col>
      <xdr:colOff>492125</xdr:colOff>
      <xdr:row>59</xdr:row>
      <xdr:rowOff>57414</xdr:rowOff>
    </xdr:to>
    <xdr:sp macro="" textlink="">
      <xdr:nvSpPr>
        <xdr:cNvPr id="612" name="円/楕円 611"/>
        <xdr:cNvSpPr/>
      </xdr:nvSpPr>
      <xdr:spPr>
        <a:xfrm>
          <a:off x="12763500" y="100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48541</xdr:rowOff>
    </xdr:from>
    <xdr:ext cx="534377" cy="259045"/>
    <xdr:sp macro="" textlink="">
      <xdr:nvSpPr>
        <xdr:cNvPr id="613" name="テキスト ボックス 612"/>
        <xdr:cNvSpPr txBox="1"/>
      </xdr:nvSpPr>
      <xdr:spPr>
        <a:xfrm>
          <a:off x="12547111" y="101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79736</xdr:rowOff>
    </xdr:from>
    <xdr:to>
      <xdr:col>23</xdr:col>
      <xdr:colOff>517525</xdr:colOff>
      <xdr:row>79</xdr:row>
      <xdr:rowOff>81310</xdr:rowOff>
    </xdr:to>
    <xdr:cxnSp macro="">
      <xdr:nvCxnSpPr>
        <xdr:cNvPr id="644" name="直線コネクタ 643"/>
        <xdr:cNvCxnSpPr/>
      </xdr:nvCxnSpPr>
      <xdr:spPr>
        <a:xfrm flipV="1">
          <a:off x="15481300" y="13624286"/>
          <a:ext cx="8382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81310</xdr:rowOff>
    </xdr:from>
    <xdr:to>
      <xdr:col>22</xdr:col>
      <xdr:colOff>365125</xdr:colOff>
      <xdr:row>79</xdr:row>
      <xdr:rowOff>98851</xdr:rowOff>
    </xdr:to>
    <xdr:cxnSp macro="">
      <xdr:nvCxnSpPr>
        <xdr:cNvPr id="647" name="直線コネクタ 646"/>
        <xdr:cNvCxnSpPr/>
      </xdr:nvCxnSpPr>
      <xdr:spPr>
        <a:xfrm flipV="1">
          <a:off x="14592300" y="13625860"/>
          <a:ext cx="889000" cy="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98851</xdr:rowOff>
    </xdr:from>
    <xdr:to>
      <xdr:col>21</xdr:col>
      <xdr:colOff>161925</xdr:colOff>
      <xdr:row>79</xdr:row>
      <xdr:rowOff>98879</xdr:rowOff>
    </xdr:to>
    <xdr:cxnSp macro="">
      <xdr:nvCxnSpPr>
        <xdr:cNvPr id="650" name="直線コネクタ 649"/>
        <xdr:cNvCxnSpPr/>
      </xdr:nvCxnSpPr>
      <xdr:spPr>
        <a:xfrm flipV="1">
          <a:off x="13703300" y="13643401"/>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28936</xdr:rowOff>
    </xdr:from>
    <xdr:to>
      <xdr:col>23</xdr:col>
      <xdr:colOff>568325</xdr:colOff>
      <xdr:row>79</xdr:row>
      <xdr:rowOff>130536</xdr:rowOff>
    </xdr:to>
    <xdr:sp macro="" textlink="">
      <xdr:nvSpPr>
        <xdr:cNvPr id="663" name="円/楕円 662"/>
        <xdr:cNvSpPr/>
      </xdr:nvSpPr>
      <xdr:spPr>
        <a:xfrm>
          <a:off x="16268700" y="135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159763</xdr:rowOff>
    </xdr:from>
    <xdr:ext cx="534377" cy="259045"/>
    <xdr:sp macro="" textlink="">
      <xdr:nvSpPr>
        <xdr:cNvPr id="664" name="災害復旧費該当値テキスト"/>
        <xdr:cNvSpPr txBox="1"/>
      </xdr:nvSpPr>
      <xdr:spPr>
        <a:xfrm>
          <a:off x="16370300"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30510</xdr:rowOff>
    </xdr:from>
    <xdr:to>
      <xdr:col>22</xdr:col>
      <xdr:colOff>415925</xdr:colOff>
      <xdr:row>79</xdr:row>
      <xdr:rowOff>132110</xdr:rowOff>
    </xdr:to>
    <xdr:sp macro="" textlink="">
      <xdr:nvSpPr>
        <xdr:cNvPr id="665" name="円/楕円 664"/>
        <xdr:cNvSpPr/>
      </xdr:nvSpPr>
      <xdr:spPr>
        <a:xfrm>
          <a:off x="15430500" y="135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123237</xdr:rowOff>
    </xdr:from>
    <xdr:ext cx="534377" cy="259045"/>
    <xdr:sp macro="" textlink="">
      <xdr:nvSpPr>
        <xdr:cNvPr id="666" name="テキスト ボックス 665"/>
        <xdr:cNvSpPr txBox="1"/>
      </xdr:nvSpPr>
      <xdr:spPr>
        <a:xfrm>
          <a:off x="15214111" y="136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48051</xdr:rowOff>
    </xdr:from>
    <xdr:to>
      <xdr:col>21</xdr:col>
      <xdr:colOff>212725</xdr:colOff>
      <xdr:row>79</xdr:row>
      <xdr:rowOff>149651</xdr:rowOff>
    </xdr:to>
    <xdr:sp macro="" textlink="">
      <xdr:nvSpPr>
        <xdr:cNvPr id="667" name="円/楕円 666"/>
        <xdr:cNvSpPr/>
      </xdr:nvSpPr>
      <xdr:spPr>
        <a:xfrm>
          <a:off x="14541500" y="135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140778</xdr:rowOff>
    </xdr:from>
    <xdr:ext cx="313932" cy="259045"/>
    <xdr:sp macro="" textlink="">
      <xdr:nvSpPr>
        <xdr:cNvPr id="668" name="テキスト ボックス 667"/>
        <xdr:cNvSpPr txBox="1"/>
      </xdr:nvSpPr>
      <xdr:spPr>
        <a:xfrm>
          <a:off x="14435333" y="13685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111364</xdr:rowOff>
    </xdr:from>
    <xdr:to>
      <xdr:col>23</xdr:col>
      <xdr:colOff>517525</xdr:colOff>
      <xdr:row>97</xdr:row>
      <xdr:rowOff>139633</xdr:rowOff>
    </xdr:to>
    <xdr:cxnSp macro="">
      <xdr:nvCxnSpPr>
        <xdr:cNvPr id="703" name="直線コネクタ 702"/>
        <xdr:cNvCxnSpPr/>
      </xdr:nvCxnSpPr>
      <xdr:spPr>
        <a:xfrm flipV="1">
          <a:off x="15481300" y="16742014"/>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139633</xdr:rowOff>
    </xdr:from>
    <xdr:to>
      <xdr:col>22</xdr:col>
      <xdr:colOff>365125</xdr:colOff>
      <xdr:row>97</xdr:row>
      <xdr:rowOff>149316</xdr:rowOff>
    </xdr:to>
    <xdr:cxnSp macro="">
      <xdr:nvCxnSpPr>
        <xdr:cNvPr id="706" name="直線コネクタ 705"/>
        <xdr:cNvCxnSpPr/>
      </xdr:nvCxnSpPr>
      <xdr:spPr>
        <a:xfrm flipV="1">
          <a:off x="14592300" y="16770283"/>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149316</xdr:rowOff>
    </xdr:from>
    <xdr:to>
      <xdr:col>21</xdr:col>
      <xdr:colOff>161925</xdr:colOff>
      <xdr:row>97</xdr:row>
      <xdr:rowOff>152002</xdr:rowOff>
    </xdr:to>
    <xdr:cxnSp macro="">
      <xdr:nvCxnSpPr>
        <xdr:cNvPr id="709" name="直線コネクタ 708"/>
        <xdr:cNvCxnSpPr/>
      </xdr:nvCxnSpPr>
      <xdr:spPr>
        <a:xfrm flipV="1">
          <a:off x="13703300" y="16779966"/>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147636</xdr:rowOff>
    </xdr:from>
    <xdr:to>
      <xdr:col>19</xdr:col>
      <xdr:colOff>644525</xdr:colOff>
      <xdr:row>97</xdr:row>
      <xdr:rowOff>152002</xdr:rowOff>
    </xdr:to>
    <xdr:cxnSp macro="">
      <xdr:nvCxnSpPr>
        <xdr:cNvPr id="712" name="直線コネクタ 711"/>
        <xdr:cNvCxnSpPr/>
      </xdr:nvCxnSpPr>
      <xdr:spPr>
        <a:xfrm>
          <a:off x="12814300" y="1677828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60564</xdr:rowOff>
    </xdr:from>
    <xdr:to>
      <xdr:col>23</xdr:col>
      <xdr:colOff>568325</xdr:colOff>
      <xdr:row>97</xdr:row>
      <xdr:rowOff>162164</xdr:rowOff>
    </xdr:to>
    <xdr:sp macro="" textlink="">
      <xdr:nvSpPr>
        <xdr:cNvPr id="722" name="円/楕円 721"/>
        <xdr:cNvSpPr/>
      </xdr:nvSpPr>
      <xdr:spPr>
        <a:xfrm>
          <a:off x="16268700" y="166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83441</xdr:rowOff>
    </xdr:from>
    <xdr:ext cx="599010" cy="259045"/>
    <xdr:sp macro="" textlink="">
      <xdr:nvSpPr>
        <xdr:cNvPr id="723" name="公債費該当値テキスト"/>
        <xdr:cNvSpPr txBox="1"/>
      </xdr:nvSpPr>
      <xdr:spPr>
        <a:xfrm>
          <a:off x="16370300" y="1654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88833</xdr:rowOff>
    </xdr:from>
    <xdr:to>
      <xdr:col>22</xdr:col>
      <xdr:colOff>415925</xdr:colOff>
      <xdr:row>98</xdr:row>
      <xdr:rowOff>18983</xdr:rowOff>
    </xdr:to>
    <xdr:sp macro="" textlink="">
      <xdr:nvSpPr>
        <xdr:cNvPr id="724" name="円/楕円 723"/>
        <xdr:cNvSpPr/>
      </xdr:nvSpPr>
      <xdr:spPr>
        <a:xfrm>
          <a:off x="15430500" y="167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35510</xdr:rowOff>
    </xdr:from>
    <xdr:ext cx="599010" cy="259045"/>
    <xdr:sp macro="" textlink="">
      <xdr:nvSpPr>
        <xdr:cNvPr id="725" name="テキスト ボックス 724"/>
        <xdr:cNvSpPr txBox="1"/>
      </xdr:nvSpPr>
      <xdr:spPr>
        <a:xfrm>
          <a:off x="15181794" y="1649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98516</xdr:rowOff>
    </xdr:from>
    <xdr:to>
      <xdr:col>21</xdr:col>
      <xdr:colOff>212725</xdr:colOff>
      <xdr:row>98</xdr:row>
      <xdr:rowOff>28666</xdr:rowOff>
    </xdr:to>
    <xdr:sp macro="" textlink="">
      <xdr:nvSpPr>
        <xdr:cNvPr id="726" name="円/楕円 725"/>
        <xdr:cNvSpPr/>
      </xdr:nvSpPr>
      <xdr:spPr>
        <a:xfrm>
          <a:off x="14541500" y="167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45193</xdr:rowOff>
    </xdr:from>
    <xdr:ext cx="599010" cy="259045"/>
    <xdr:sp macro="" textlink="">
      <xdr:nvSpPr>
        <xdr:cNvPr id="727" name="テキスト ボックス 726"/>
        <xdr:cNvSpPr txBox="1"/>
      </xdr:nvSpPr>
      <xdr:spPr>
        <a:xfrm>
          <a:off x="14292794" y="1650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101202</xdr:rowOff>
    </xdr:from>
    <xdr:to>
      <xdr:col>20</xdr:col>
      <xdr:colOff>9525</xdr:colOff>
      <xdr:row>98</xdr:row>
      <xdr:rowOff>31352</xdr:rowOff>
    </xdr:to>
    <xdr:sp macro="" textlink="">
      <xdr:nvSpPr>
        <xdr:cNvPr id="728" name="円/楕円 727"/>
        <xdr:cNvSpPr/>
      </xdr:nvSpPr>
      <xdr:spPr>
        <a:xfrm>
          <a:off x="13652500" y="167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47879</xdr:rowOff>
    </xdr:from>
    <xdr:ext cx="599010" cy="259045"/>
    <xdr:sp macro="" textlink="">
      <xdr:nvSpPr>
        <xdr:cNvPr id="729" name="テキスト ボックス 728"/>
        <xdr:cNvSpPr txBox="1"/>
      </xdr:nvSpPr>
      <xdr:spPr>
        <a:xfrm>
          <a:off x="13403794" y="165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96836</xdr:rowOff>
    </xdr:from>
    <xdr:to>
      <xdr:col>18</xdr:col>
      <xdr:colOff>492125</xdr:colOff>
      <xdr:row>98</xdr:row>
      <xdr:rowOff>26986</xdr:rowOff>
    </xdr:to>
    <xdr:sp macro="" textlink="">
      <xdr:nvSpPr>
        <xdr:cNvPr id="730" name="円/楕円 729"/>
        <xdr:cNvSpPr/>
      </xdr:nvSpPr>
      <xdr:spPr>
        <a:xfrm>
          <a:off x="12763500" y="167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43513</xdr:rowOff>
    </xdr:from>
    <xdr:ext cx="599010" cy="259045"/>
    <xdr:sp macro="" textlink="">
      <xdr:nvSpPr>
        <xdr:cNvPr id="731" name="テキスト ボックス 730"/>
        <xdr:cNvSpPr txBox="1"/>
      </xdr:nvSpPr>
      <xdr:spPr>
        <a:xfrm>
          <a:off x="12514794" y="165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消防費は、住民一人当たり平成</a:t>
          </a:r>
          <a:r>
            <a:rPr kumimoji="1" lang="ja-JP" altLang="en-US" sz="1100" b="0" i="0" u="none" strike="noStrike" kern="0" cap="none" spc="0" normalizeH="0" baseline="0" noProof="0">
              <a:ln>
                <a:noFill/>
              </a:ln>
              <a:solidFill>
                <a:prstClr val="black"/>
              </a:solidFill>
              <a:effectLst/>
              <a:uLnTx/>
              <a:uFillTx/>
              <a:latin typeface="+mn-lt"/>
              <a:ea typeface="+mn-ea"/>
              <a:cs typeface="+mn-cs"/>
            </a:rPr>
            <a:t>２７</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a:t>
          </a:r>
          <a:r>
            <a:rPr kumimoji="1" lang="ja-JP" altLang="en-US" sz="1100" b="0" i="0" u="none" strike="noStrike" kern="0" cap="none" spc="0" normalizeH="0" baseline="0" noProof="0">
              <a:ln>
                <a:noFill/>
              </a:ln>
              <a:solidFill>
                <a:prstClr val="black"/>
              </a:solidFill>
              <a:effectLst/>
              <a:uLnTx/>
              <a:uFillTx/>
              <a:latin typeface="+mn-lt"/>
              <a:ea typeface="+mn-ea"/>
              <a:cs typeface="+mn-cs"/>
            </a:rPr>
            <a:t>８４，８４２</a:t>
          </a:r>
          <a:r>
            <a:rPr kumimoji="1" lang="ja-JP" altLang="ja-JP" sz="1100" b="0" i="0" u="none" strike="noStrike" kern="0" cap="none" spc="0" normalizeH="0" baseline="0" noProof="0">
              <a:ln>
                <a:noFill/>
              </a:ln>
              <a:solidFill>
                <a:prstClr val="black"/>
              </a:solidFill>
              <a:effectLst/>
              <a:uLnTx/>
              <a:uFillTx/>
              <a:latin typeface="+mn-lt"/>
              <a:ea typeface="+mn-ea"/>
              <a:cs typeface="+mn-cs"/>
            </a:rPr>
            <a:t>円から平成２</a:t>
          </a:r>
          <a:r>
            <a:rPr kumimoji="1" lang="ja-JP" altLang="en-US" sz="1100" b="0" i="0" u="none" strike="noStrike" kern="0" cap="none" spc="0" normalizeH="0" baseline="0" noProof="0">
              <a:ln>
                <a:noFill/>
              </a:ln>
              <a:solidFill>
                <a:prstClr val="black"/>
              </a:solidFill>
              <a:effectLst/>
              <a:uLnTx/>
              <a:uFillTx/>
              <a:latin typeface="+mn-lt"/>
              <a:ea typeface="+mn-ea"/>
              <a:cs typeface="+mn-cs"/>
            </a:rPr>
            <a:t>８</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１０９，８１８</a:t>
          </a:r>
          <a:r>
            <a:rPr kumimoji="1" lang="ja-JP" altLang="ja-JP" sz="1100" b="0" i="0" u="none" strike="noStrike" kern="0" cap="none" spc="0" normalizeH="0" baseline="0" noProof="0">
              <a:ln>
                <a:noFill/>
              </a:ln>
              <a:solidFill>
                <a:prstClr val="black"/>
              </a:solidFill>
              <a:effectLst/>
              <a:uLnTx/>
              <a:uFillTx/>
              <a:latin typeface="+mn-lt"/>
              <a:ea typeface="+mn-ea"/>
              <a:cs typeface="+mn-cs"/>
            </a:rPr>
            <a:t>円と</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している。これは、平成２</a:t>
          </a:r>
          <a:r>
            <a:rPr kumimoji="1" lang="ja-JP" altLang="en-US" sz="1100" b="0" i="0" u="none" strike="noStrike" kern="0" cap="none" spc="0" normalizeH="0" baseline="0" noProof="0">
              <a:ln>
                <a:noFill/>
              </a:ln>
              <a:solidFill>
                <a:prstClr val="black"/>
              </a:solidFill>
              <a:effectLst/>
              <a:uLnTx/>
              <a:uFillTx/>
              <a:latin typeface="+mn-lt"/>
              <a:ea typeface="+mn-ea"/>
              <a:cs typeface="+mn-cs"/>
            </a:rPr>
            <a:t>８</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a:t>
          </a:r>
          <a:r>
            <a:rPr kumimoji="1" lang="ja-JP" altLang="en-US" sz="1100" b="0" i="0" u="none" strike="noStrike" kern="0" cap="none" spc="0" normalizeH="0" baseline="0" noProof="0">
              <a:ln>
                <a:noFill/>
              </a:ln>
              <a:solidFill>
                <a:prstClr val="black"/>
              </a:solidFill>
              <a:effectLst/>
              <a:uLnTx/>
              <a:uFillTx/>
              <a:latin typeface="+mn-lt"/>
              <a:ea typeface="+mn-ea"/>
              <a:cs typeface="+mn-cs"/>
            </a:rPr>
            <a:t>水槽付消防ポンプ自動車を購入したこと</a:t>
          </a:r>
          <a:r>
            <a:rPr kumimoji="1" lang="ja-JP" altLang="ja-JP" sz="1100" b="0" i="0" u="none" strike="noStrike" kern="0" cap="none" spc="0" normalizeH="0" baseline="0" noProof="0">
              <a:ln>
                <a:noFill/>
              </a:ln>
              <a:solidFill>
                <a:prstClr val="black"/>
              </a:solidFill>
              <a:effectLst/>
              <a:uLnTx/>
              <a:uFillTx/>
              <a:latin typeface="+mn-lt"/>
              <a:ea typeface="+mn-ea"/>
              <a:cs typeface="+mn-cs"/>
            </a:rPr>
            <a:t>が主な要因である。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災害復旧費の住民一人当たりの金額は、平成２６年度は１７円でしたが、平成２７年度（１０，７６０円）、平成２８年度（１１，７２３円）と豪雨や大風による大きな被害を受け災害復旧工事等のため経費が増加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実質単年度収支は黒字となって、実質収支についても標準財政規模比で</a:t>
          </a:r>
          <a:r>
            <a:rPr kumimoji="0" lang="ja-JP" altLang="en-US" sz="1100" b="0" i="0" u="none" strike="noStrike" kern="0" cap="none" spc="0" normalizeH="0" baseline="0" noProof="0">
              <a:ln>
                <a:noFill/>
              </a:ln>
              <a:solidFill>
                <a:prstClr val="black"/>
              </a:solidFill>
              <a:effectLst/>
              <a:uLnTx/>
              <a:uFillTx/>
              <a:latin typeface="+mn-lt"/>
              <a:ea typeface="+mn-ea"/>
              <a:cs typeface="+mn-cs"/>
            </a:rPr>
            <a:t>約８</a:t>
          </a:r>
          <a:r>
            <a:rPr kumimoji="0" lang="ja-JP" altLang="ja-JP" sz="1100" b="0" i="0" u="none" strike="noStrike" kern="0" cap="none" spc="0" normalizeH="0" baseline="0" noProof="0">
              <a:ln>
                <a:noFill/>
              </a:ln>
              <a:solidFill>
                <a:prstClr val="black"/>
              </a:solidFill>
              <a:effectLst/>
              <a:uLnTx/>
              <a:uFillTx/>
              <a:latin typeface="+mn-lt"/>
              <a:ea typeface="+mn-ea"/>
              <a:cs typeface="+mn-cs"/>
            </a:rPr>
            <a:t>％と継続的に黒字となっている。単年度収支の比率が</a:t>
          </a:r>
          <a:r>
            <a:rPr kumimoji="0" lang="ja-JP" altLang="en-US" sz="1100" b="0" i="0" u="none" strike="noStrike" kern="0" cap="none" spc="0" normalizeH="0" baseline="0" noProof="0">
              <a:ln>
                <a:noFill/>
              </a:ln>
              <a:solidFill>
                <a:prstClr val="black"/>
              </a:solidFill>
              <a:effectLst/>
              <a:uLnTx/>
              <a:uFillTx/>
              <a:latin typeface="+mn-lt"/>
              <a:ea typeface="+mn-ea"/>
              <a:cs typeface="+mn-cs"/>
            </a:rPr>
            <a:t>増加した</a:t>
          </a:r>
          <a:r>
            <a:rPr kumimoji="0" lang="ja-JP" altLang="ja-JP" sz="1100" b="0" i="0" u="none" strike="noStrike" kern="0" cap="none" spc="0" normalizeH="0" baseline="0" noProof="0">
              <a:ln>
                <a:noFill/>
              </a:ln>
              <a:solidFill>
                <a:prstClr val="black"/>
              </a:solidFill>
              <a:effectLst/>
              <a:uLnTx/>
              <a:uFillTx/>
              <a:latin typeface="+mn-lt"/>
              <a:ea typeface="+mn-ea"/>
              <a:cs typeface="+mn-cs"/>
            </a:rPr>
            <a:t>のは、翌年度への明許繰越が影響している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連結赤字（黒字）額は、全て黒字となっており、会計の合計額の標準財政規模との比率は、１</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％程度となっている。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水道事業に係る変更点として、平成２７年度から「簡易水道事業会計」となり、平成２６年度までが「水道事業会計」となるため、平成２６年度までの数値は「その他会計（黒字）」に含んで表示さ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75_&#19978;&#24029;&#30010;_2016(2&#22238;&#30446;.&#20877;&#20998;&#26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79.400000000000006</v>
          </cell>
          <cell r="L73">
            <v>69.3</v>
          </cell>
          <cell r="M73">
            <v>64.8</v>
          </cell>
          <cell r="N73">
            <v>57.5</v>
          </cell>
          <cell r="O73">
            <v>57.3</v>
          </cell>
        </row>
        <row r="75">
          <cell r="K75">
            <v>13.8</v>
          </cell>
          <cell r="L75">
            <v>12</v>
          </cell>
          <cell r="M75">
            <v>10.8</v>
          </cell>
          <cell r="N75">
            <v>10.3</v>
          </cell>
          <cell r="O75">
            <v>10.3</v>
          </cell>
        </row>
        <row r="77">
          <cell r="G77" t="str">
            <v>類似団体内平均値</v>
          </cell>
          <cell r="K77">
            <v>0</v>
          </cell>
          <cell r="L77">
            <v>0</v>
          </cell>
          <cell r="M77">
            <v>0</v>
          </cell>
          <cell r="N77">
            <v>0</v>
          </cell>
          <cell r="O77">
            <v>0</v>
          </cell>
        </row>
        <row r="79">
          <cell r="K79">
            <v>9.6999999999999993</v>
          </cell>
          <cell r="L79">
            <v>8.6</v>
          </cell>
          <cell r="M79">
            <v>7.7</v>
          </cell>
          <cell r="N79">
            <v>6.4</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5636271</v>
      </c>
      <c r="BO4" s="381"/>
      <c r="BP4" s="381"/>
      <c r="BQ4" s="381"/>
      <c r="BR4" s="381"/>
      <c r="BS4" s="381"/>
      <c r="BT4" s="381"/>
      <c r="BU4" s="382"/>
      <c r="BV4" s="380">
        <v>5433313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8.4</v>
      </c>
      <c r="CU4" s="387"/>
      <c r="CV4" s="387"/>
      <c r="CW4" s="387"/>
      <c r="CX4" s="387"/>
      <c r="CY4" s="387"/>
      <c r="CZ4" s="387"/>
      <c r="DA4" s="388"/>
      <c r="DB4" s="386">
        <v>5.3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5284857</v>
      </c>
      <c r="BO5" s="418"/>
      <c r="BP5" s="418"/>
      <c r="BQ5" s="418"/>
      <c r="BR5" s="418"/>
      <c r="BS5" s="418"/>
      <c r="BT5" s="418"/>
      <c r="BU5" s="419"/>
      <c r="BV5" s="417">
        <v>5222163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86.7</v>
      </c>
      <c r="CU5" s="415"/>
      <c r="CV5" s="415"/>
      <c r="CW5" s="415"/>
      <c r="CX5" s="415"/>
      <c r="CY5" s="415"/>
      <c r="CZ5" s="415"/>
      <c r="DA5" s="416"/>
      <c r="DB5" s="414">
        <v>82.8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351414</v>
      </c>
      <c r="BO6" s="418"/>
      <c r="BP6" s="418"/>
      <c r="BQ6" s="418"/>
      <c r="BR6" s="418"/>
      <c r="BS6" s="418"/>
      <c r="BT6" s="418"/>
      <c r="BU6" s="419"/>
      <c r="BV6" s="417">
        <v>211150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v>
      </c>
      <c r="CU6" s="455"/>
      <c r="CV6" s="455"/>
      <c r="CW6" s="455"/>
      <c r="CX6" s="455"/>
      <c r="CY6" s="455"/>
      <c r="CZ6" s="455"/>
      <c r="DA6" s="456"/>
      <c r="DB6" s="454">
        <v>87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69857</v>
      </c>
      <c r="BO7" s="418"/>
      <c r="BP7" s="418"/>
      <c r="BQ7" s="418"/>
      <c r="BR7" s="418"/>
      <c r="BS7" s="418"/>
      <c r="BT7" s="418"/>
      <c r="BU7" s="419"/>
      <c r="BV7" s="417">
        <v>26300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3367771</v>
      </c>
      <c r="CU7" s="418"/>
      <c r="CV7" s="418"/>
      <c r="CW7" s="418"/>
      <c r="CX7" s="418"/>
      <c r="CY7" s="418"/>
      <c r="CZ7" s="418"/>
      <c r="DA7" s="419"/>
      <c r="DB7" s="417">
        <v>3477813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281557</v>
      </c>
      <c r="BO8" s="418"/>
      <c r="BP8" s="418"/>
      <c r="BQ8" s="418"/>
      <c r="BR8" s="418"/>
      <c r="BS8" s="418"/>
      <c r="BT8" s="418"/>
      <c r="BU8" s="419"/>
      <c r="BV8" s="417">
        <v>184850</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4044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96707</v>
      </c>
      <c r="BO9" s="418"/>
      <c r="BP9" s="418"/>
      <c r="BQ9" s="418"/>
      <c r="BR9" s="418"/>
      <c r="BS9" s="418"/>
      <c r="BT9" s="418"/>
      <c r="BU9" s="419"/>
      <c r="BV9" s="417">
        <v>35949</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16.8</v>
      </c>
      <c r="CU9" s="415"/>
      <c r="CV9" s="415"/>
      <c r="CW9" s="415"/>
      <c r="CX9" s="415"/>
      <c r="CY9" s="415"/>
      <c r="CZ9" s="415"/>
      <c r="DA9" s="416"/>
      <c r="DB9" s="414">
        <v>16.3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4532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1063</v>
      </c>
      <c r="BO10" s="418"/>
      <c r="BP10" s="418"/>
      <c r="BQ10" s="418"/>
      <c r="BR10" s="418"/>
      <c r="BS10" s="418"/>
      <c r="BT10" s="418"/>
      <c r="BU10" s="419"/>
      <c r="BV10" s="417">
        <v>1236</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3789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3745</v>
      </c>
      <c r="S13" s="499"/>
      <c r="T13" s="499"/>
      <c r="U13" s="499"/>
      <c r="V13" s="500"/>
      <c r="W13" s="433" t="s">
        <v>123</v>
      </c>
      <c r="X13" s="434"/>
      <c r="Y13" s="434"/>
      <c r="Z13" s="434"/>
      <c r="AA13" s="434"/>
      <c r="AB13" s="424"/>
      <c r="AC13" s="468">
        <v>244</v>
      </c>
      <c r="AD13" s="469"/>
      <c r="AE13" s="469"/>
      <c r="AF13" s="469"/>
      <c r="AG13" s="508"/>
      <c r="AH13" s="468">
        <v>255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97770</v>
      </c>
      <c r="BO13" s="418"/>
      <c r="BP13" s="418"/>
      <c r="BQ13" s="418"/>
      <c r="BR13" s="418"/>
      <c r="BS13" s="418"/>
      <c r="BT13" s="418"/>
      <c r="BU13" s="419"/>
      <c r="BV13" s="417">
        <v>37185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10.3</v>
      </c>
      <c r="CU13" s="415"/>
      <c r="CV13" s="415"/>
      <c r="CW13" s="415"/>
      <c r="CX13" s="415"/>
      <c r="CY13" s="415"/>
      <c r="CZ13" s="415"/>
      <c r="DA13" s="416"/>
      <c r="DB13" s="414">
        <v>10.3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3885</v>
      </c>
      <c r="S14" s="499"/>
      <c r="T14" s="499"/>
      <c r="U14" s="499"/>
      <c r="V14" s="500"/>
      <c r="W14" s="407"/>
      <c r="X14" s="408"/>
      <c r="Y14" s="408"/>
      <c r="Z14" s="408"/>
      <c r="AA14" s="408"/>
      <c r="AB14" s="397"/>
      <c r="AC14" s="501">
        <v>11.8</v>
      </c>
      <c r="AD14" s="502"/>
      <c r="AE14" s="502"/>
      <c r="AF14" s="502"/>
      <c r="AG14" s="503"/>
      <c r="AH14" s="501">
        <v>11.7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57.3</v>
      </c>
      <c r="CU14" s="513"/>
      <c r="CV14" s="513"/>
      <c r="CW14" s="513"/>
      <c r="CX14" s="513"/>
      <c r="CY14" s="513"/>
      <c r="CZ14" s="513"/>
      <c r="DA14" s="514"/>
      <c r="DB14" s="512">
        <v>57.5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3855</v>
      </c>
      <c r="S15" s="499"/>
      <c r="T15" s="499"/>
      <c r="U15" s="499"/>
      <c r="V15" s="500"/>
      <c r="W15" s="433" t="s">
        <v>130</v>
      </c>
      <c r="X15" s="434"/>
      <c r="Y15" s="434"/>
      <c r="Z15" s="434"/>
      <c r="AA15" s="434"/>
      <c r="AB15" s="424"/>
      <c r="AC15" s="468">
        <v>222</v>
      </c>
      <c r="AD15" s="469"/>
      <c r="AE15" s="469"/>
      <c r="AF15" s="469"/>
      <c r="AG15" s="508"/>
      <c r="AH15" s="468">
        <v>225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521793</v>
      </c>
      <c r="BO15" s="381"/>
      <c r="BP15" s="381"/>
      <c r="BQ15" s="381"/>
      <c r="BR15" s="381"/>
      <c r="BS15" s="381"/>
      <c r="BT15" s="381"/>
      <c r="BU15" s="382"/>
      <c r="BV15" s="380">
        <v>512821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10.7</v>
      </c>
      <c r="AD16" s="502"/>
      <c r="AE16" s="502"/>
      <c r="AF16" s="502"/>
      <c r="AG16" s="503"/>
      <c r="AH16" s="501">
        <v>10.3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3100749</v>
      </c>
      <c r="BO16" s="418"/>
      <c r="BP16" s="418"/>
      <c r="BQ16" s="418"/>
      <c r="BR16" s="418"/>
      <c r="BS16" s="418"/>
      <c r="BT16" s="418"/>
      <c r="BU16" s="419"/>
      <c r="BV16" s="417">
        <v>3177150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1609</v>
      </c>
      <c r="AD17" s="469"/>
      <c r="AE17" s="469"/>
      <c r="AF17" s="469"/>
      <c r="AG17" s="508"/>
      <c r="AH17" s="468">
        <v>1707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652709</v>
      </c>
      <c r="BO17" s="418"/>
      <c r="BP17" s="418"/>
      <c r="BQ17" s="418"/>
      <c r="BR17" s="418"/>
      <c r="BS17" s="418"/>
      <c r="BT17" s="418"/>
      <c r="BU17" s="419"/>
      <c r="BV17" s="417">
        <v>642633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1049.47</v>
      </c>
      <c r="M18" s="530"/>
      <c r="N18" s="530"/>
      <c r="O18" s="530"/>
      <c r="P18" s="530"/>
      <c r="Q18" s="530"/>
      <c r="R18" s="531"/>
      <c r="S18" s="531"/>
      <c r="T18" s="531"/>
      <c r="U18" s="531"/>
      <c r="V18" s="532"/>
      <c r="W18" s="435"/>
      <c r="X18" s="436"/>
      <c r="Y18" s="436"/>
      <c r="Z18" s="436"/>
      <c r="AA18" s="436"/>
      <c r="AB18" s="427"/>
      <c r="AC18" s="533">
        <v>77.5</v>
      </c>
      <c r="AD18" s="534"/>
      <c r="AE18" s="534"/>
      <c r="AF18" s="534"/>
      <c r="AG18" s="535"/>
      <c r="AH18" s="533">
        <v>78.099999999999994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2998301</v>
      </c>
      <c r="BO18" s="418"/>
      <c r="BP18" s="418"/>
      <c r="BQ18" s="418"/>
      <c r="BR18" s="418"/>
      <c r="BS18" s="418"/>
      <c r="BT18" s="418"/>
      <c r="BU18" s="419"/>
      <c r="BV18" s="417">
        <v>2975629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4122722</v>
      </c>
      <c r="BO19" s="418"/>
      <c r="BP19" s="418"/>
      <c r="BQ19" s="418"/>
      <c r="BR19" s="418"/>
      <c r="BS19" s="418"/>
      <c r="BT19" s="418"/>
      <c r="BU19" s="419"/>
      <c r="BV19" s="417">
        <v>4102302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2102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7662283</v>
      </c>
      <c r="BO23" s="418"/>
      <c r="BP23" s="418"/>
      <c r="BQ23" s="418"/>
      <c r="BR23" s="418"/>
      <c r="BS23" s="418"/>
      <c r="BT23" s="418"/>
      <c r="BU23" s="419"/>
      <c r="BV23" s="417">
        <v>7618855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7450</v>
      </c>
      <c r="R24" s="469"/>
      <c r="S24" s="469"/>
      <c r="T24" s="469"/>
      <c r="U24" s="469"/>
      <c r="V24" s="508"/>
      <c r="W24" s="563"/>
      <c r="X24" s="551"/>
      <c r="Y24" s="552"/>
      <c r="Z24" s="467" t="s">
        <v>154</v>
      </c>
      <c r="AA24" s="447"/>
      <c r="AB24" s="447"/>
      <c r="AC24" s="447"/>
      <c r="AD24" s="447"/>
      <c r="AE24" s="447"/>
      <c r="AF24" s="447"/>
      <c r="AG24" s="448"/>
      <c r="AH24" s="468">
        <v>96</v>
      </c>
      <c r="AI24" s="469"/>
      <c r="AJ24" s="469"/>
      <c r="AK24" s="469"/>
      <c r="AL24" s="508"/>
      <c r="AM24" s="468">
        <v>299424</v>
      </c>
      <c r="AN24" s="469"/>
      <c r="AO24" s="469"/>
      <c r="AP24" s="469"/>
      <c r="AQ24" s="469"/>
      <c r="AR24" s="508"/>
      <c r="AS24" s="468">
        <v>3119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7231351</v>
      </c>
      <c r="BO24" s="418"/>
      <c r="BP24" s="418"/>
      <c r="BQ24" s="418"/>
      <c r="BR24" s="418"/>
      <c r="BS24" s="418"/>
      <c r="BT24" s="418"/>
      <c r="BU24" s="419"/>
      <c r="BV24" s="417">
        <v>7097897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6130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239926</v>
      </c>
      <c r="BO25" s="381"/>
      <c r="BP25" s="381"/>
      <c r="BQ25" s="381"/>
      <c r="BR25" s="381"/>
      <c r="BS25" s="381"/>
      <c r="BT25" s="381"/>
      <c r="BU25" s="382"/>
      <c r="BV25" s="380">
        <v>251220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5600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2493</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2086</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474021</v>
      </c>
      <c r="BO28" s="381"/>
      <c r="BP28" s="381"/>
      <c r="BQ28" s="381"/>
      <c r="BR28" s="381"/>
      <c r="BS28" s="381"/>
      <c r="BT28" s="381"/>
      <c r="BU28" s="382"/>
      <c r="BV28" s="380">
        <v>472958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9</v>
      </c>
      <c r="M29" s="469"/>
      <c r="N29" s="469"/>
      <c r="O29" s="469"/>
      <c r="P29" s="508"/>
      <c r="Q29" s="468">
        <v>1798</v>
      </c>
      <c r="R29" s="469"/>
      <c r="S29" s="469"/>
      <c r="T29" s="469"/>
      <c r="U29" s="469"/>
      <c r="V29" s="508"/>
      <c r="W29" s="564"/>
      <c r="X29" s="565"/>
      <c r="Y29" s="566"/>
      <c r="Z29" s="467" t="s">
        <v>171</v>
      </c>
      <c r="AA29" s="447"/>
      <c r="AB29" s="447"/>
      <c r="AC29" s="447"/>
      <c r="AD29" s="447"/>
      <c r="AE29" s="447"/>
      <c r="AF29" s="447"/>
      <c r="AG29" s="448"/>
      <c r="AH29" s="468">
        <v>97</v>
      </c>
      <c r="AI29" s="469"/>
      <c r="AJ29" s="469"/>
      <c r="AK29" s="469"/>
      <c r="AL29" s="508"/>
      <c r="AM29" s="468">
        <v>303294</v>
      </c>
      <c r="AN29" s="469"/>
      <c r="AO29" s="469"/>
      <c r="AP29" s="469"/>
      <c r="AQ29" s="469"/>
      <c r="AR29" s="508"/>
      <c r="AS29" s="468">
        <v>3127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504667</v>
      </c>
      <c r="BO29" s="418"/>
      <c r="BP29" s="418"/>
      <c r="BQ29" s="418"/>
      <c r="BR29" s="418"/>
      <c r="BS29" s="418"/>
      <c r="BT29" s="418"/>
      <c r="BU29" s="419"/>
      <c r="BV29" s="417">
        <v>523606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678262</v>
      </c>
      <c r="BO30" s="587"/>
      <c r="BP30" s="587"/>
      <c r="BQ30" s="587"/>
      <c r="BR30" s="587"/>
      <c r="BS30" s="587"/>
      <c r="BT30" s="587"/>
      <c r="BU30" s="588"/>
      <c r="BV30" s="586">
        <v>658536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簡易水道事業会計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愛別町外３町塵芥処理組合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上川教育研修センター組合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上川広域滞納整理機構</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国民健康保険上川町立診療所事業特別会計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介護老人保健施設事業特別会計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3.55</v>
      </c>
      <c r="G34" s="33">
        <v>4.03</v>
      </c>
      <c r="H34" s="33">
        <v>4.3899999999999997</v>
      </c>
      <c r="I34" s="33">
        <v>5.31</v>
      </c>
      <c r="J34" s="34">
        <v>8.36</v>
      </c>
      <c r="K34" s="22"/>
      <c r="L34" s="22"/>
      <c r="M34" s="22"/>
      <c r="N34" s="22"/>
      <c r="O34" s="22"/>
      <c r="P34" s="22"/>
    </row>
    <row r="35" spans="1:16" ht="39" customHeight="1" x14ac:dyDescent="0.15">
      <c r="A35" s="22"/>
      <c r="B35" s="35"/>
      <c r="C35" s="1178" t="s">
        <v>526</v>
      </c>
      <c r="D35" s="1179"/>
      <c r="E35" s="1180"/>
      <c r="F35" s="36">
        <v>3.02</v>
      </c>
      <c r="G35" s="37">
        <v>2.86</v>
      </c>
      <c r="H35" s="37">
        <v>1.95</v>
      </c>
      <c r="I35" s="37">
        <v>3.33</v>
      </c>
      <c r="J35" s="38">
        <v>4.26</v>
      </c>
      <c r="K35" s="22"/>
      <c r="L35" s="22"/>
      <c r="M35" s="22"/>
      <c r="N35" s="22"/>
      <c r="O35" s="22"/>
      <c r="P35" s="22"/>
    </row>
    <row r="36" spans="1:16" ht="39" customHeight="1" x14ac:dyDescent="0.15">
      <c r="A36" s="22"/>
      <c r="B36" s="35"/>
      <c r="C36" s="1178" t="s">
        <v>527</v>
      </c>
      <c r="D36" s="1179"/>
      <c r="E36" s="1180"/>
      <c r="F36" s="36">
        <v>1.74</v>
      </c>
      <c r="G36" s="37">
        <v>1.54</v>
      </c>
      <c r="H36" s="37">
        <v>1.89</v>
      </c>
      <c r="I36" s="37">
        <v>1.65</v>
      </c>
      <c r="J36" s="38">
        <v>2.13</v>
      </c>
      <c r="K36" s="22"/>
      <c r="L36" s="22"/>
      <c r="M36" s="22"/>
      <c r="N36" s="22"/>
      <c r="O36" s="22"/>
      <c r="P36" s="22"/>
    </row>
    <row r="37" spans="1:16" ht="39" customHeight="1" x14ac:dyDescent="0.15">
      <c r="A37" s="22"/>
      <c r="B37" s="35"/>
      <c r="C37" s="1178" t="s">
        <v>528</v>
      </c>
      <c r="D37" s="1179"/>
      <c r="E37" s="1180"/>
      <c r="F37" s="36">
        <v>0.85</v>
      </c>
      <c r="G37" s="37">
        <v>1.06</v>
      </c>
      <c r="H37" s="37">
        <v>1.49</v>
      </c>
      <c r="I37" s="37">
        <v>1.76</v>
      </c>
      <c r="J37" s="38">
        <v>2.09</v>
      </c>
      <c r="K37" s="22"/>
      <c r="L37" s="22"/>
      <c r="M37" s="22"/>
      <c r="N37" s="22"/>
      <c r="O37" s="22"/>
      <c r="P37" s="22"/>
    </row>
    <row r="38" spans="1:16" ht="39" customHeight="1" x14ac:dyDescent="0.15">
      <c r="A38" s="22"/>
      <c r="B38" s="35"/>
      <c r="C38" s="1178" t="s">
        <v>529</v>
      </c>
      <c r="D38" s="1179"/>
      <c r="E38" s="1180"/>
      <c r="F38" s="36">
        <v>0.49</v>
      </c>
      <c r="G38" s="37">
        <v>0.44</v>
      </c>
      <c r="H38" s="37">
        <v>0.65</v>
      </c>
      <c r="I38" s="37">
        <v>1.1399999999999999</v>
      </c>
      <c r="J38" s="38">
        <v>1.07</v>
      </c>
      <c r="K38" s="22"/>
      <c r="L38" s="22"/>
      <c r="M38" s="22"/>
      <c r="N38" s="22"/>
      <c r="O38" s="22"/>
      <c r="P38" s="22"/>
    </row>
    <row r="39" spans="1:16" ht="39" customHeight="1" x14ac:dyDescent="0.15">
      <c r="A39" s="22"/>
      <c r="B39" s="35"/>
      <c r="C39" s="1178" t="s">
        <v>530</v>
      </c>
      <c r="D39" s="1179"/>
      <c r="E39" s="1180"/>
      <c r="F39" s="36">
        <v>0.11</v>
      </c>
      <c r="G39" s="37">
        <v>0.09</v>
      </c>
      <c r="H39" s="37">
        <v>0.2</v>
      </c>
      <c r="I39" s="37">
        <v>0.26</v>
      </c>
      <c r="J39" s="38">
        <v>0.33</v>
      </c>
      <c r="K39" s="22"/>
      <c r="L39" s="22"/>
      <c r="M39" s="22"/>
      <c r="N39" s="22"/>
      <c r="O39" s="22"/>
      <c r="P39" s="22"/>
    </row>
    <row r="40" spans="1:16" ht="39" customHeight="1" x14ac:dyDescent="0.15">
      <c r="A40" s="22"/>
      <c r="B40" s="35"/>
      <c r="C40" s="1178" t="s">
        <v>531</v>
      </c>
      <c r="D40" s="1179"/>
      <c r="E40" s="1180"/>
      <c r="F40" s="36">
        <v>0</v>
      </c>
      <c r="G40" s="37">
        <v>0</v>
      </c>
      <c r="H40" s="37">
        <v>0.19</v>
      </c>
      <c r="I40" s="37">
        <v>0.23</v>
      </c>
      <c r="J40" s="38">
        <v>0.24</v>
      </c>
      <c r="K40" s="22"/>
      <c r="L40" s="22"/>
      <c r="M40" s="22"/>
      <c r="N40" s="22"/>
      <c r="O40" s="22"/>
      <c r="P40" s="22"/>
    </row>
    <row r="41" spans="1:16" ht="39" customHeight="1" x14ac:dyDescent="0.15">
      <c r="A41" s="22"/>
      <c r="B41" s="35"/>
      <c r="C41" s="1178" t="s">
        <v>532</v>
      </c>
      <c r="D41" s="1179"/>
      <c r="E41" s="1180"/>
      <c r="F41" s="36">
        <v>0.23</v>
      </c>
      <c r="G41" s="37">
        <v>0.2</v>
      </c>
      <c r="H41" s="37">
        <v>0.3</v>
      </c>
      <c r="I41" s="37">
        <v>0.33</v>
      </c>
      <c r="J41" s="38">
        <v>0.12</v>
      </c>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v>0.04</v>
      </c>
      <c r="G43" s="42">
        <v>0.01</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774</v>
      </c>
      <c r="L45" s="60">
        <v>739</v>
      </c>
      <c r="M45" s="60">
        <v>736</v>
      </c>
      <c r="N45" s="60">
        <v>736</v>
      </c>
      <c r="O45" s="61">
        <v>784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121</v>
      </c>
      <c r="L48" s="64">
        <v>130</v>
      </c>
      <c r="M48" s="64">
        <v>163</v>
      </c>
      <c r="N48" s="64">
        <v>143</v>
      </c>
      <c r="O48" s="65">
        <v>148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v>4</v>
      </c>
      <c r="M49" s="64" t="s">
        <v>479</v>
      </c>
      <c r="N49" s="64" t="s">
        <v>479</v>
      </c>
      <c r="O49" s="65" t="s">
        <v>479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53</v>
      </c>
      <c r="L50" s="64">
        <v>53</v>
      </c>
      <c r="M50" s="64">
        <v>40</v>
      </c>
      <c r="N50" s="64">
        <v>42</v>
      </c>
      <c r="O50" s="65">
        <v>53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593</v>
      </c>
      <c r="L52" s="64">
        <v>600</v>
      </c>
      <c r="M52" s="64">
        <v>635</v>
      </c>
      <c r="N52" s="64">
        <v>640</v>
      </c>
      <c r="O52" s="65">
        <v>698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356</v>
      </c>
      <c r="L53" s="69">
        <v>326</v>
      </c>
      <c r="M53" s="69">
        <v>304</v>
      </c>
      <c r="N53" s="69">
        <v>281</v>
      </c>
      <c r="O53" s="70">
        <v>287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7262</v>
      </c>
      <c r="J41" s="83">
        <v>7637</v>
      </c>
      <c r="K41" s="83">
        <v>7685</v>
      </c>
      <c r="L41" s="83">
        <v>7619</v>
      </c>
      <c r="M41" s="84">
        <v>7662</v>
      </c>
    </row>
    <row r="42" spans="2:13" ht="27.75" customHeight="1" x14ac:dyDescent="0.15">
      <c r="B42" s="1204"/>
      <c r="C42" s="1205"/>
      <c r="D42" s="85"/>
      <c r="E42" s="1210" t="s">
        <v>26</v>
      </c>
      <c r="F42" s="1210"/>
      <c r="G42" s="1210"/>
      <c r="H42" s="1211"/>
      <c r="I42" s="86">
        <v>210</v>
      </c>
      <c r="J42" s="87">
        <v>205</v>
      </c>
      <c r="K42" s="87">
        <v>173</v>
      </c>
      <c r="L42" s="87">
        <v>238</v>
      </c>
      <c r="M42" s="88">
        <v>231</v>
      </c>
    </row>
    <row r="43" spans="2:13" ht="27.75" customHeight="1" x14ac:dyDescent="0.15">
      <c r="B43" s="1204"/>
      <c r="C43" s="1205"/>
      <c r="D43" s="85"/>
      <c r="E43" s="1210" t="s">
        <v>27</v>
      </c>
      <c r="F43" s="1210"/>
      <c r="G43" s="1210"/>
      <c r="H43" s="1211"/>
      <c r="I43" s="86">
        <v>1912</v>
      </c>
      <c r="J43" s="87">
        <v>1852</v>
      </c>
      <c r="K43" s="87">
        <v>1742</v>
      </c>
      <c r="L43" s="87">
        <v>1760</v>
      </c>
      <c r="M43" s="88">
        <v>1902</v>
      </c>
    </row>
    <row r="44" spans="2:13" ht="27.75" customHeight="1" x14ac:dyDescent="0.15">
      <c r="B44" s="1204"/>
      <c r="C44" s="1205"/>
      <c r="D44" s="85"/>
      <c r="E44" s="1210" t="s">
        <v>28</v>
      </c>
      <c r="F44" s="1210"/>
      <c r="G44" s="1210"/>
      <c r="H44" s="1211"/>
      <c r="I44" s="86">
        <v>38</v>
      </c>
      <c r="J44" s="87">
        <v>35</v>
      </c>
      <c r="K44" s="87" t="s">
        <v>479</v>
      </c>
      <c r="L44" s="87" t="s">
        <v>479</v>
      </c>
      <c r="M44" s="88" t="s">
        <v>479</v>
      </c>
    </row>
    <row r="45" spans="2:13" ht="27.75" customHeight="1" x14ac:dyDescent="0.15">
      <c r="B45" s="1204"/>
      <c r="C45" s="1205"/>
      <c r="D45" s="85"/>
      <c r="E45" s="1210" t="s">
        <v>29</v>
      </c>
      <c r="F45" s="1210"/>
      <c r="G45" s="1210"/>
      <c r="H45" s="1211"/>
      <c r="I45" s="86">
        <v>1255</v>
      </c>
      <c r="J45" s="87">
        <v>1173</v>
      </c>
      <c r="K45" s="87">
        <v>1002</v>
      </c>
      <c r="L45" s="87">
        <v>1044</v>
      </c>
      <c r="M45" s="88">
        <v>917</v>
      </c>
    </row>
    <row r="46" spans="2:13" ht="27.75" customHeight="1" x14ac:dyDescent="0.15">
      <c r="B46" s="1204"/>
      <c r="C46" s="1205"/>
      <c r="D46" s="89"/>
      <c r="E46" s="1210" t="s">
        <v>30</v>
      </c>
      <c r="F46" s="1210"/>
      <c r="G46" s="1210"/>
      <c r="H46" s="1211"/>
      <c r="I46" s="86">
        <v>211</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1570</v>
      </c>
      <c r="J50" s="87">
        <v>1559</v>
      </c>
      <c r="K50" s="87">
        <v>1605</v>
      </c>
      <c r="L50" s="87">
        <v>1743</v>
      </c>
      <c r="M50" s="88">
        <v>1758</v>
      </c>
    </row>
    <row r="51" spans="2:13" ht="27.75" customHeight="1" x14ac:dyDescent="0.15">
      <c r="B51" s="1204"/>
      <c r="C51" s="1205"/>
      <c r="D51" s="85"/>
      <c r="E51" s="1210" t="s">
        <v>36</v>
      </c>
      <c r="F51" s="1210"/>
      <c r="G51" s="1210"/>
      <c r="H51" s="1211"/>
      <c r="I51" s="86">
        <v>568</v>
      </c>
      <c r="J51" s="87">
        <v>623</v>
      </c>
      <c r="K51" s="87">
        <v>642</v>
      </c>
      <c r="L51" s="87">
        <v>668</v>
      </c>
      <c r="M51" s="88">
        <v>565</v>
      </c>
    </row>
    <row r="52" spans="2:13" ht="27.75" customHeight="1" x14ac:dyDescent="0.15">
      <c r="B52" s="1206"/>
      <c r="C52" s="1207"/>
      <c r="D52" s="85"/>
      <c r="E52" s="1210" t="s">
        <v>37</v>
      </c>
      <c r="F52" s="1210"/>
      <c r="G52" s="1210"/>
      <c r="H52" s="1211"/>
      <c r="I52" s="86">
        <v>6258</v>
      </c>
      <c r="J52" s="87">
        <v>6574</v>
      </c>
      <c r="K52" s="87">
        <v>6525</v>
      </c>
      <c r="L52" s="87">
        <v>6580</v>
      </c>
      <c r="M52" s="88">
        <v>6812</v>
      </c>
    </row>
    <row r="53" spans="2:13" ht="27.75" customHeight="1" thickBot="1" x14ac:dyDescent="0.2">
      <c r="B53" s="1217" t="s">
        <v>21</v>
      </c>
      <c r="C53" s="1218"/>
      <c r="D53" s="92"/>
      <c r="E53" s="1219" t="s">
        <v>38</v>
      </c>
      <c r="F53" s="1219"/>
      <c r="G53" s="1219"/>
      <c r="H53" s="1220"/>
      <c r="I53" s="93">
        <v>2493</v>
      </c>
      <c r="J53" s="94">
        <v>2146</v>
      </c>
      <c r="K53" s="94">
        <v>1830</v>
      </c>
      <c r="L53" s="94">
        <v>1669</v>
      </c>
      <c r="M53" s="95">
        <v>1576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542</v>
      </c>
      <c r="I42" s="354"/>
      <c r="J42" s="354"/>
      <c r="K42" s="354"/>
      <c r="L42" s="246"/>
      <c r="M42" s="246"/>
      <c r="N42" s="246"/>
      <c r="O42" s="246"/>
    </row>
    <row r="43" spans="2:17" x14ac:dyDescent="0.15">
      <c r="B43" s="250"/>
      <c r="C43" s="246"/>
      <c r="D43" s="246"/>
      <c r="E43" s="246"/>
      <c r="F43" s="246"/>
      <c r="G43" s="1248"/>
      <c r="H43" s="1249"/>
      <c r="I43" s="1249"/>
      <c r="J43" s="1249"/>
      <c r="K43" s="1249"/>
      <c r="L43" s="1249"/>
      <c r="M43" s="1249"/>
      <c r="N43" s="1249"/>
      <c r="O43" s="1250"/>
    </row>
    <row r="44" spans="2:17" x14ac:dyDescent="0.15">
      <c r="B44" s="250"/>
      <c r="C44" s="246"/>
      <c r="D44" s="246"/>
      <c r="E44" s="246"/>
      <c r="F44" s="246"/>
      <c r="G44" s="1251"/>
      <c r="H44" s="1252"/>
      <c r="I44" s="1252"/>
      <c r="J44" s="1252"/>
      <c r="K44" s="1252"/>
      <c r="L44" s="1252"/>
      <c r="M44" s="1252"/>
      <c r="N44" s="1252"/>
      <c r="O44" s="1253"/>
    </row>
    <row r="45" spans="2:17" x14ac:dyDescent="0.15">
      <c r="B45" s="250"/>
      <c r="C45" s="246"/>
      <c r="D45" s="246"/>
      <c r="E45" s="246"/>
      <c r="F45" s="246"/>
      <c r="G45" s="1251"/>
      <c r="H45" s="1252"/>
      <c r="I45" s="1252"/>
      <c r="J45" s="1252"/>
      <c r="K45" s="1252"/>
      <c r="L45" s="1252"/>
      <c r="M45" s="1252"/>
      <c r="N45" s="1252"/>
      <c r="O45" s="1253"/>
    </row>
    <row r="46" spans="2:17" x14ac:dyDescent="0.15">
      <c r="B46" s="250"/>
      <c r="C46" s="246"/>
      <c r="D46" s="246"/>
      <c r="E46" s="246"/>
      <c r="F46" s="246"/>
      <c r="G46" s="1251"/>
      <c r="H46" s="1252"/>
      <c r="I46" s="1252"/>
      <c r="J46" s="1252"/>
      <c r="K46" s="1252"/>
      <c r="L46" s="1252"/>
      <c r="M46" s="1252"/>
      <c r="N46" s="1252"/>
      <c r="O46" s="1253"/>
    </row>
    <row r="47" spans="2:17" x14ac:dyDescent="0.15">
      <c r="B47" s="250"/>
      <c r="C47" s="246"/>
      <c r="D47" s="246"/>
      <c r="E47" s="246"/>
      <c r="F47" s="246"/>
      <c r="G47" s="1254"/>
      <c r="H47" s="1255"/>
      <c r="I47" s="1255"/>
      <c r="J47" s="1255"/>
      <c r="K47" s="1255"/>
      <c r="L47" s="1255"/>
      <c r="M47" s="1255"/>
      <c r="N47" s="1255"/>
      <c r="O47" s="1256"/>
    </row>
    <row r="48" spans="2:17" x14ac:dyDescent="0.15">
      <c r="B48" s="250"/>
      <c r="C48" s="246"/>
      <c r="D48" s="246"/>
      <c r="E48" s="246"/>
      <c r="F48" s="246"/>
      <c r="G48" s="246"/>
      <c r="H48" s="355"/>
      <c r="I48" s="355"/>
      <c r="J48" s="355"/>
    </row>
    <row r="49" spans="1:17" x14ac:dyDescent="0.15">
      <c r="B49" s="250"/>
      <c r="C49" s="246"/>
      <c r="D49" s="246"/>
      <c r="E49" s="246"/>
      <c r="F49" s="246"/>
      <c r="G49" s="245" t="s">
        <v>543</v>
      </c>
    </row>
    <row r="50" spans="1:17" x14ac:dyDescent="0.15">
      <c r="B50" s="250"/>
      <c r="C50" s="246"/>
      <c r="D50" s="246"/>
      <c r="E50" s="246"/>
      <c r="F50" s="246"/>
      <c r="G50" s="1235"/>
      <c r="H50" s="1236"/>
      <c r="I50" s="1236"/>
      <c r="J50" s="1237"/>
      <c r="K50" s="356" t="s">
        <v>519</v>
      </c>
      <c r="L50" s="356" t="s">
        <v>520</v>
      </c>
      <c r="M50" s="356" t="s">
        <v>521</v>
      </c>
      <c r="N50" s="356" t="s">
        <v>522</v>
      </c>
      <c r="O50" s="356" t="s">
        <v>523</v>
      </c>
    </row>
    <row r="51" spans="1:17" x14ac:dyDescent="0.15">
      <c r="B51" s="250"/>
      <c r="C51" s="246"/>
      <c r="D51" s="246"/>
      <c r="E51" s="246"/>
      <c r="F51" s="246"/>
      <c r="G51" s="1238" t="s">
        <v>544</v>
      </c>
      <c r="H51" s="1239"/>
      <c r="I51" s="1244" t="s">
        <v>545</v>
      </c>
      <c r="J51" s="1244"/>
      <c r="K51" s="1246"/>
      <c r="L51" s="1246"/>
      <c r="M51" s="1246"/>
      <c r="N51" s="1246"/>
      <c r="O51" s="1246"/>
    </row>
    <row r="52" spans="1:17" x14ac:dyDescent="0.15">
      <c r="B52" s="250"/>
      <c r="C52" s="246"/>
      <c r="D52" s="246"/>
      <c r="E52" s="246"/>
      <c r="F52" s="246"/>
      <c r="G52" s="1240"/>
      <c r="H52" s="1241"/>
      <c r="I52" s="1245"/>
      <c r="J52" s="1245"/>
      <c r="K52" s="1221"/>
      <c r="L52" s="1221"/>
      <c r="M52" s="1221"/>
      <c r="N52" s="1221"/>
      <c r="O52" s="1221"/>
    </row>
    <row r="53" spans="1:17" x14ac:dyDescent="0.15">
      <c r="A53" s="357"/>
      <c r="B53" s="250"/>
      <c r="C53" s="246"/>
      <c r="D53" s="246"/>
      <c r="E53" s="246"/>
      <c r="F53" s="246"/>
      <c r="G53" s="1240"/>
      <c r="H53" s="1241"/>
      <c r="I53" s="1233" t="s">
        <v>550</v>
      </c>
      <c r="J53" s="1233"/>
      <c r="K53" s="1247"/>
      <c r="L53" s="1247"/>
      <c r="M53" s="1247"/>
      <c r="N53" s="1247"/>
      <c r="O53" s="1247"/>
    </row>
    <row r="54" spans="1:17" x14ac:dyDescent="0.15">
      <c r="A54" s="357"/>
      <c r="B54" s="250"/>
      <c r="C54" s="246"/>
      <c r="D54" s="246"/>
      <c r="E54" s="246"/>
      <c r="F54" s="246"/>
      <c r="G54" s="1242"/>
      <c r="H54" s="1243"/>
      <c r="I54" s="1233"/>
      <c r="J54" s="1233"/>
      <c r="K54" s="1226"/>
      <c r="L54" s="1226"/>
      <c r="M54" s="1226"/>
      <c r="N54" s="1226"/>
      <c r="O54" s="1226"/>
    </row>
    <row r="55" spans="1:17" x14ac:dyDescent="0.15">
      <c r="A55" s="357"/>
      <c r="B55" s="250"/>
      <c r="C55" s="246"/>
      <c r="D55" s="246"/>
      <c r="E55" s="246"/>
      <c r="F55" s="246"/>
      <c r="G55" s="1227" t="s">
        <v>546</v>
      </c>
      <c r="H55" s="1228"/>
      <c r="I55" s="1233" t="s">
        <v>545</v>
      </c>
      <c r="J55" s="1233"/>
      <c r="K55" s="1246"/>
      <c r="L55" s="1246"/>
      <c r="M55" s="1246"/>
      <c r="N55" s="1246"/>
      <c r="O55" s="1246"/>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550</v>
      </c>
      <c r="J57" s="1223"/>
      <c r="K57" s="1247"/>
      <c r="L57" s="1247"/>
      <c r="M57" s="1247"/>
      <c r="N57" s="1247"/>
      <c r="O57" s="1247"/>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547</v>
      </c>
      <c r="C63" s="246"/>
      <c r="D63" s="246"/>
      <c r="E63" s="246"/>
      <c r="F63" s="246"/>
      <c r="G63" s="246"/>
      <c r="H63" s="246"/>
      <c r="I63" s="246"/>
      <c r="J63" s="246"/>
      <c r="K63" s="246"/>
      <c r="L63" s="246"/>
      <c r="M63" s="246"/>
      <c r="N63" s="246"/>
      <c r="O63" s="246"/>
    </row>
    <row r="64" spans="1:17" x14ac:dyDescent="0.15">
      <c r="B64" s="250"/>
      <c r="C64" s="246"/>
      <c r="D64" s="246"/>
      <c r="E64" s="246"/>
      <c r="F64" s="246"/>
      <c r="G64" s="353" t="s">
        <v>542</v>
      </c>
      <c r="I64" s="354"/>
      <c r="J64" s="354"/>
      <c r="K64" s="354"/>
      <c r="L64" s="246"/>
      <c r="M64" s="246"/>
      <c r="N64" s="246"/>
      <c r="O64" s="246"/>
    </row>
    <row r="65" spans="2:30" x14ac:dyDescent="0.15">
      <c r="B65" s="250"/>
      <c r="C65" s="246"/>
      <c r="D65" s="246"/>
      <c r="E65" s="246"/>
      <c r="F65" s="246"/>
      <c r="G65" s="1248" t="s">
        <v>551</v>
      </c>
      <c r="H65" s="1249"/>
      <c r="I65" s="1249"/>
      <c r="J65" s="1249"/>
      <c r="K65" s="1249"/>
      <c r="L65" s="1249"/>
      <c r="M65" s="1249"/>
      <c r="N65" s="1249"/>
      <c r="O65" s="1250"/>
    </row>
    <row r="66" spans="2:30" x14ac:dyDescent="0.15">
      <c r="B66" s="250"/>
      <c r="C66" s="246"/>
      <c r="D66" s="246"/>
      <c r="E66" s="246"/>
      <c r="F66" s="246"/>
      <c r="G66" s="1251"/>
      <c r="H66" s="1252"/>
      <c r="I66" s="1252"/>
      <c r="J66" s="1252"/>
      <c r="K66" s="1252"/>
      <c r="L66" s="1252"/>
      <c r="M66" s="1252"/>
      <c r="N66" s="1252"/>
      <c r="O66" s="1253"/>
    </row>
    <row r="67" spans="2:30" x14ac:dyDescent="0.15">
      <c r="B67" s="250"/>
      <c r="C67" s="246"/>
      <c r="D67" s="246"/>
      <c r="E67" s="246"/>
      <c r="F67" s="246"/>
      <c r="G67" s="1251"/>
      <c r="H67" s="1252"/>
      <c r="I67" s="1252"/>
      <c r="J67" s="1252"/>
      <c r="K67" s="1252"/>
      <c r="L67" s="1252"/>
      <c r="M67" s="1252"/>
      <c r="N67" s="1252"/>
      <c r="O67" s="1253"/>
    </row>
    <row r="68" spans="2:30" x14ac:dyDescent="0.15">
      <c r="B68" s="250"/>
      <c r="C68" s="246"/>
      <c r="D68" s="246"/>
      <c r="E68" s="246"/>
      <c r="F68" s="246"/>
      <c r="G68" s="1251"/>
      <c r="H68" s="1252"/>
      <c r="I68" s="1252"/>
      <c r="J68" s="1252"/>
      <c r="K68" s="1252"/>
      <c r="L68" s="1252"/>
      <c r="M68" s="1252"/>
      <c r="N68" s="1252"/>
      <c r="O68" s="1253"/>
    </row>
    <row r="69" spans="2:30" x14ac:dyDescent="0.15">
      <c r="B69" s="250"/>
      <c r="C69" s="246"/>
      <c r="D69" s="246"/>
      <c r="E69" s="246"/>
      <c r="F69" s="246"/>
      <c r="G69" s="1254"/>
      <c r="H69" s="1255"/>
      <c r="I69" s="1255"/>
      <c r="J69" s="1255"/>
      <c r="K69" s="1255"/>
      <c r="L69" s="1255"/>
      <c r="M69" s="1255"/>
      <c r="N69" s="1255"/>
      <c r="O69" s="125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548</v>
      </c>
      <c r="I71" s="370"/>
      <c r="J71" s="366"/>
      <c r="K71" s="366"/>
      <c r="L71" s="367"/>
      <c r="M71" s="366"/>
      <c r="N71" s="367"/>
      <c r="O71" s="368"/>
    </row>
    <row r="72" spans="2:30" x14ac:dyDescent="0.15">
      <c r="B72" s="250"/>
      <c r="C72" s="246"/>
      <c r="D72" s="246"/>
      <c r="E72" s="246"/>
      <c r="F72" s="246"/>
      <c r="G72" s="1235"/>
      <c r="H72" s="1236"/>
      <c r="I72" s="1236"/>
      <c r="J72" s="1237"/>
      <c r="K72" s="356" t="s">
        <v>519</v>
      </c>
      <c r="L72" s="356" t="s">
        <v>520</v>
      </c>
      <c r="M72" s="356" t="s">
        <v>521</v>
      </c>
      <c r="N72" s="356" t="s">
        <v>522</v>
      </c>
      <c r="O72" s="356" t="s">
        <v>523</v>
      </c>
    </row>
    <row r="73" spans="2:30" x14ac:dyDescent="0.15">
      <c r="B73" s="250"/>
      <c r="C73" s="246"/>
      <c r="D73" s="246"/>
      <c r="E73" s="246"/>
      <c r="F73" s="246"/>
      <c r="G73" s="1238" t="s">
        <v>544</v>
      </c>
      <c r="H73" s="1239"/>
      <c r="I73" s="1244" t="s">
        <v>545</v>
      </c>
      <c r="J73" s="1244"/>
      <c r="K73" s="1234">
        <v>79.400000000000006</v>
      </c>
      <c r="L73" s="1234">
        <v>69.3</v>
      </c>
      <c r="M73" s="1221">
        <v>64.8</v>
      </c>
      <c r="N73" s="1221">
        <v>57.5</v>
      </c>
      <c r="O73" s="1221">
        <v>57.3</v>
      </c>
      <c r="S73" s="245">
        <v>9.9</v>
      </c>
    </row>
    <row r="74" spans="2:30" x14ac:dyDescent="0.15">
      <c r="B74" s="250"/>
      <c r="C74" s="246"/>
      <c r="D74" s="246"/>
      <c r="E74" s="246"/>
      <c r="F74" s="246"/>
      <c r="G74" s="1240"/>
      <c r="H74" s="1241"/>
      <c r="I74" s="1245"/>
      <c r="J74" s="1245"/>
      <c r="K74" s="1234"/>
      <c r="L74" s="1234"/>
      <c r="M74" s="1221"/>
      <c r="N74" s="1221"/>
      <c r="O74" s="1221"/>
    </row>
    <row r="75" spans="2:30" x14ac:dyDescent="0.15">
      <c r="B75" s="250"/>
      <c r="C75" s="246"/>
      <c r="D75" s="246"/>
      <c r="E75" s="246"/>
      <c r="F75" s="246"/>
      <c r="G75" s="1240"/>
      <c r="H75" s="1241"/>
      <c r="I75" s="1233" t="s">
        <v>549</v>
      </c>
      <c r="J75" s="1233"/>
      <c r="K75" s="1225">
        <v>13.8</v>
      </c>
      <c r="L75" s="1225">
        <v>12</v>
      </c>
      <c r="M75" s="1225">
        <v>10.8</v>
      </c>
      <c r="N75" s="1225">
        <v>10.3</v>
      </c>
      <c r="O75" s="1225">
        <v>10.3</v>
      </c>
      <c r="U75" s="245">
        <v>81.2</v>
      </c>
      <c r="W75" s="245">
        <v>87.2</v>
      </c>
      <c r="Y75" s="245">
        <v>99.8</v>
      </c>
      <c r="AA75" s="245">
        <v>109.5</v>
      </c>
      <c r="AC75" s="245">
        <v>115.2</v>
      </c>
    </row>
    <row r="76" spans="2:30" x14ac:dyDescent="0.15">
      <c r="B76" s="250"/>
      <c r="C76" s="246"/>
      <c r="D76" s="246"/>
      <c r="E76" s="246"/>
      <c r="F76" s="246"/>
      <c r="G76" s="1242"/>
      <c r="H76" s="1243"/>
      <c r="I76" s="1233"/>
      <c r="J76" s="1233"/>
      <c r="K76" s="1226"/>
      <c r="L76" s="1226"/>
      <c r="M76" s="1226"/>
      <c r="N76" s="1226"/>
      <c r="O76" s="1226"/>
    </row>
    <row r="77" spans="2:30" x14ac:dyDescent="0.15">
      <c r="B77" s="250"/>
      <c r="C77" s="246"/>
      <c r="D77" s="246"/>
      <c r="E77" s="246"/>
      <c r="F77" s="246"/>
      <c r="G77" s="1227" t="s">
        <v>546</v>
      </c>
      <c r="H77" s="1228"/>
      <c r="I77" s="1233" t="s">
        <v>545</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549</v>
      </c>
      <c r="J79" s="1223"/>
      <c r="K79" s="1224">
        <v>9.6999999999999993</v>
      </c>
      <c r="L79" s="1224">
        <v>8.6</v>
      </c>
      <c r="M79" s="1224">
        <v>7.7</v>
      </c>
      <c r="N79" s="1224">
        <v>6.4</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231748</v>
      </c>
      <c r="E3" s="118"/>
      <c r="F3" s="119">
        <v>185018</v>
      </c>
      <c r="G3" s="120"/>
      <c r="H3" s="121"/>
    </row>
    <row r="4" spans="1:8" x14ac:dyDescent="0.15">
      <c r="A4" s="122"/>
      <c r="B4" s="123"/>
      <c r="C4" s="124"/>
      <c r="D4" s="125">
        <v>187924</v>
      </c>
      <c r="E4" s="126"/>
      <c r="F4" s="127">
        <v>95064</v>
      </c>
      <c r="G4" s="128"/>
      <c r="H4" s="129"/>
    </row>
    <row r="5" spans="1:8" x14ac:dyDescent="0.15">
      <c r="A5" s="110" t="s">
        <v>513</v>
      </c>
      <c r="B5" s="115"/>
      <c r="C5" s="116"/>
      <c r="D5" s="117">
        <v>291263</v>
      </c>
      <c r="E5" s="118"/>
      <c r="F5" s="119">
        <v>238802</v>
      </c>
      <c r="G5" s="120"/>
      <c r="H5" s="121"/>
    </row>
    <row r="6" spans="1:8" x14ac:dyDescent="0.15">
      <c r="A6" s="122"/>
      <c r="B6" s="123"/>
      <c r="C6" s="124"/>
      <c r="D6" s="125">
        <v>254940</v>
      </c>
      <c r="E6" s="126"/>
      <c r="F6" s="127">
        <v>128562</v>
      </c>
      <c r="G6" s="128"/>
      <c r="H6" s="129"/>
    </row>
    <row r="7" spans="1:8" x14ac:dyDescent="0.15">
      <c r="A7" s="110" t="s">
        <v>514</v>
      </c>
      <c r="B7" s="115"/>
      <c r="C7" s="116"/>
      <c r="D7" s="117">
        <v>291682</v>
      </c>
      <c r="E7" s="118"/>
      <c r="F7" s="119">
        <v>288550</v>
      </c>
      <c r="G7" s="120"/>
      <c r="H7" s="121"/>
    </row>
    <row r="8" spans="1:8" x14ac:dyDescent="0.15">
      <c r="A8" s="122"/>
      <c r="B8" s="123"/>
      <c r="C8" s="124"/>
      <c r="D8" s="125">
        <v>141802</v>
      </c>
      <c r="E8" s="126"/>
      <c r="F8" s="127">
        <v>141525</v>
      </c>
      <c r="G8" s="128"/>
      <c r="H8" s="129"/>
    </row>
    <row r="9" spans="1:8" x14ac:dyDescent="0.15">
      <c r="A9" s="110" t="s">
        <v>515</v>
      </c>
      <c r="B9" s="115"/>
      <c r="C9" s="116"/>
      <c r="D9" s="117">
        <v>184518</v>
      </c>
      <c r="E9" s="118"/>
      <c r="F9" s="119">
        <v>287914</v>
      </c>
      <c r="G9" s="120"/>
      <c r="H9" s="121"/>
    </row>
    <row r="10" spans="1:8" x14ac:dyDescent="0.15">
      <c r="A10" s="122"/>
      <c r="B10" s="123"/>
      <c r="C10" s="124"/>
      <c r="D10" s="125">
        <v>118463</v>
      </c>
      <c r="E10" s="126"/>
      <c r="F10" s="127">
        <v>146531</v>
      </c>
      <c r="G10" s="128"/>
      <c r="H10" s="129"/>
    </row>
    <row r="11" spans="1:8" x14ac:dyDescent="0.15">
      <c r="A11" s="110" t="s">
        <v>516</v>
      </c>
      <c r="B11" s="115"/>
      <c r="C11" s="116"/>
      <c r="D11" s="117">
        <v>246811</v>
      </c>
      <c r="E11" s="118"/>
      <c r="F11" s="119">
        <v>310300</v>
      </c>
      <c r="G11" s="120"/>
      <c r="H11" s="121"/>
    </row>
    <row r="12" spans="1:8" x14ac:dyDescent="0.15">
      <c r="A12" s="122"/>
      <c r="B12" s="123"/>
      <c r="C12" s="130"/>
      <c r="D12" s="125">
        <v>194528</v>
      </c>
      <c r="E12" s="126"/>
      <c r="F12" s="127">
        <v>157576</v>
      </c>
      <c r="G12" s="128"/>
      <c r="H12" s="129"/>
    </row>
    <row r="13" spans="1:8" x14ac:dyDescent="0.15">
      <c r="A13" s="110"/>
      <c r="B13" s="115"/>
      <c r="C13" s="131"/>
      <c r="D13" s="132">
        <v>249204</v>
      </c>
      <c r="E13" s="133"/>
      <c r="F13" s="134">
        <v>262117</v>
      </c>
      <c r="G13" s="135"/>
      <c r="H13" s="121"/>
    </row>
    <row r="14" spans="1:8" x14ac:dyDescent="0.15">
      <c r="A14" s="122"/>
      <c r="B14" s="123"/>
      <c r="C14" s="124"/>
      <c r="D14" s="125">
        <v>179531</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v>
      </c>
      <c r="C19" s="136">
        <f>ROUND(VALUE(SUBSTITUTE(実質収支比率等に係る経年分析!G$48,"▲","-")),2)</f>
        <v>4.05</v>
      </c>
      <c r="D19" s="136">
        <f>ROUND(VALUE(SUBSTITUTE(実質収支比率等に係る経年分析!H$48,"▲","-")),2)</f>
        <v>4.42</v>
      </c>
      <c r="E19" s="136">
        <f>ROUND(VALUE(SUBSTITUTE(実質収支比率等に係る経年分析!I$48,"▲","-")),2)</f>
        <v>5.32</v>
      </c>
      <c r="F19" s="136">
        <f>ROUND(VALUE(SUBSTITUTE(実質収支比率等に係る経年分析!J$48,"▲","-")),2)</f>
        <v>8.36</v>
      </c>
    </row>
    <row r="20" spans="1:11" x14ac:dyDescent="0.15">
      <c r="A20" s="136" t="s">
        <v>43</v>
      </c>
      <c r="B20" s="136">
        <f>ROUND(VALUE(SUBSTITUTE(実質収支比率等に係る経年分析!F$47,"▲","-")),2)</f>
        <v>12.41</v>
      </c>
      <c r="C20" s="136">
        <f>ROUND(VALUE(SUBSTITUTE(実質収支比率等に係る経年分析!G$47,"▲","-")),2)</f>
        <v>12.66</v>
      </c>
      <c r="D20" s="136">
        <f>ROUND(VALUE(SUBSTITUTE(実質収支比率等に係る経年分析!H$47,"▲","-")),2)</f>
        <v>13.94</v>
      </c>
      <c r="E20" s="136">
        <f>ROUND(VALUE(SUBSTITUTE(実質収支比率等に係る経年分析!I$47,"▲","-")),2)</f>
        <v>13.6</v>
      </c>
      <c r="F20" s="136">
        <f>ROUND(VALUE(SUBSTITUTE(実質収支比率等に係る経年分析!J$47,"▲","-")),2)</f>
        <v>14.08</v>
      </c>
    </row>
    <row r="21" spans="1:11" x14ac:dyDescent="0.15">
      <c r="A21" s="136" t="s">
        <v>44</v>
      </c>
      <c r="B21" s="136">
        <f>IF(ISNUMBER(VALUE(SUBSTITUTE(実質収支比率等に係る経年分析!F$49,"▲","-"))),ROUND(VALUE(SUBSTITUTE(実質収支比率等に係る経年分析!F$49,"▲","-")),2),NA())</f>
        <v>-0.56000000000000005</v>
      </c>
      <c r="C21" s="136">
        <f>IF(ISNUMBER(VALUE(SUBSTITUTE(実質収支比率等に係る経年分析!G$49,"▲","-"))),ROUND(VALUE(SUBSTITUTE(実質収支比率等に係る経年分析!G$49,"▲","-")),2),NA())</f>
        <v>0.53</v>
      </c>
      <c r="D21" s="136">
        <f>IF(ISNUMBER(VALUE(SUBSTITUTE(実質収支比率等に係る経年分析!H$49,"▲","-"))),ROUND(VALUE(SUBSTITUTE(実質収支比率等に係る経年分析!H$49,"▲","-")),2),NA())</f>
        <v>0.44</v>
      </c>
      <c r="E21" s="136">
        <f>IF(ISNUMBER(VALUE(SUBSTITUTE(実質収支比率等に係る経年分析!I$49,"▲","-"))),ROUND(VALUE(SUBSTITUTE(実質収支比率等に係る経年分析!I$49,"▲","-")),2),NA())</f>
        <v>1.07</v>
      </c>
      <c r="F21" s="136">
        <f>IF(ISNUMBER(VALUE(SUBSTITUTE(実質収支比率等に係る経年分析!J$49,"▲","-"))),ROUND(VALUE(SUBSTITUTE(実質収支比率等に係る経年分析!J$49,"▲","-")),2),NA())</f>
        <v>2.9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介護老人保健施設事業特別会計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0.24</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0.33</v>
      </c>
    </row>
    <row r="32" spans="1:11" x14ac:dyDescent="0.15">
      <c r="A32" s="137" t="str">
        <f>IF(連結実質赤字比率に係る赤字・黒字の構成分析!C$38="",NA(),連結実質赤字比率に係る赤字・黒字の構成分析!C$38)</f>
        <v>国民健康保険上川町立診療所事業特別会計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1.1399999999999999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1.07</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2.09</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2.13</v>
      </c>
    </row>
    <row r="35" spans="1:16" x14ac:dyDescent="0.15">
      <c r="A35" s="137" t="str">
        <f>IF(連結実質赤字比率に係る赤字・黒字の構成分析!C$35="",NA(),連結実質赤字比率に係る赤字・黒字の構成分析!C$35)</f>
        <v>簡易水道事業会計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4.3899999999999997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593</v>
      </c>
      <c r="E42" s="138"/>
      <c r="F42" s="138"/>
      <c r="G42" s="138">
        <f>'実質公債費比率（分子）の構造'!L$52</f>
        <v>600</v>
      </c>
      <c r="H42" s="138"/>
      <c r="I42" s="138"/>
      <c r="J42" s="138">
        <f>'実質公債費比率（分子）の構造'!M$52</f>
        <v>635</v>
      </c>
      <c r="K42" s="138"/>
      <c r="L42" s="138"/>
      <c r="M42" s="138">
        <f>'実質公債費比率（分子）の構造'!N$52</f>
        <v>640</v>
      </c>
      <c r="N42" s="138"/>
      <c r="O42" s="138"/>
      <c r="P42" s="138">
        <f>'実質公債費比率（分子）の構造'!O$52</f>
        <v>698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53</v>
      </c>
      <c r="C44" s="138"/>
      <c r="D44" s="138"/>
      <c r="E44" s="138">
        <f>'実質公債費比率（分子）の構造'!L$50</f>
        <v>53</v>
      </c>
      <c r="F44" s="138"/>
      <c r="G44" s="138"/>
      <c r="H44" s="138">
        <f>'実質公債費比率（分子）の構造'!M$50</f>
        <v>40</v>
      </c>
      <c r="I44" s="138"/>
      <c r="J44" s="138"/>
      <c r="K44" s="138">
        <f>'実質公債費比率（分子）の構造'!N$50</f>
        <v>42</v>
      </c>
      <c r="L44" s="138"/>
      <c r="M44" s="138"/>
      <c r="N44" s="138">
        <f>'実質公債費比率（分子）の構造'!O$50</f>
        <v>53</v>
      </c>
      <c r="O44" s="138"/>
      <c r="P44" s="138"/>
    </row>
    <row r="45" spans="1:16" x14ac:dyDescent="0.15">
      <c r="A45" s="138" t="s">
        <v>54</v>
      </c>
      <c r="B45" s="138">
        <f>'実質公債費比率（分子）の構造'!K$49</f>
        <v>1</v>
      </c>
      <c r="C45" s="138"/>
      <c r="D45" s="138"/>
      <c r="E45" s="138">
        <f>'実質公債費比率（分子）の構造'!L$49</f>
        <v>4</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121</v>
      </c>
      <c r="C46" s="138"/>
      <c r="D46" s="138"/>
      <c r="E46" s="138">
        <f>'実質公債費比率（分子）の構造'!L$48</f>
        <v>130</v>
      </c>
      <c r="F46" s="138"/>
      <c r="G46" s="138"/>
      <c r="H46" s="138">
        <f>'実質公債費比率（分子）の構造'!M$48</f>
        <v>163</v>
      </c>
      <c r="I46" s="138"/>
      <c r="J46" s="138"/>
      <c r="K46" s="138">
        <f>'実質公債費比率（分子）の構造'!N$48</f>
        <v>143</v>
      </c>
      <c r="L46" s="138"/>
      <c r="M46" s="138"/>
      <c r="N46" s="138">
        <f>'実質公債費比率（分子）の構造'!O$48</f>
        <v>148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774</v>
      </c>
      <c r="C49" s="138"/>
      <c r="D49" s="138"/>
      <c r="E49" s="138">
        <f>'実質公債費比率（分子）の構造'!L$45</f>
        <v>739</v>
      </c>
      <c r="F49" s="138"/>
      <c r="G49" s="138"/>
      <c r="H49" s="138">
        <f>'実質公債費比率（分子）の構造'!M$45</f>
        <v>736</v>
      </c>
      <c r="I49" s="138"/>
      <c r="J49" s="138"/>
      <c r="K49" s="138">
        <f>'実質公債費比率（分子）の構造'!N$45</f>
        <v>736</v>
      </c>
      <c r="L49" s="138"/>
      <c r="M49" s="138"/>
      <c r="N49" s="138">
        <f>'実質公債費比率（分子）の構造'!O$45</f>
        <v>784</v>
      </c>
      <c r="O49" s="138"/>
      <c r="P49" s="138"/>
    </row>
    <row r="50" spans="1:16" x14ac:dyDescent="0.15">
      <c r="A50" s="138" t="s">
        <v>59</v>
      </c>
      <c r="B50" s="138" t="e">
        <f>NA()</f>
        <v>#N/A</v>
      </c>
      <c r="C50" s="138">
        <f>IF(ISNUMBER('実質公債費比率（分子）の構造'!K$53),'実質公債費比率（分子）の構造'!K$53,NA())</f>
        <v>356</v>
      </c>
      <c r="D50" s="138" t="e">
        <f>NA()</f>
        <v>#N/A</v>
      </c>
      <c r="E50" s="138" t="e">
        <f>NA()</f>
        <v>#N/A</v>
      </c>
      <c r="F50" s="138">
        <f>IF(ISNUMBER('実質公債費比率（分子）の構造'!L$53),'実質公債費比率（分子）の構造'!L$53,NA())</f>
        <v>326</v>
      </c>
      <c r="G50" s="138" t="e">
        <f>NA()</f>
        <v>#N/A</v>
      </c>
      <c r="H50" s="138" t="e">
        <f>NA()</f>
        <v>#N/A</v>
      </c>
      <c r="I50" s="138">
        <f>IF(ISNUMBER('実質公債費比率（分子）の構造'!M$53),'実質公債費比率（分子）の構造'!M$53,NA())</f>
        <v>304</v>
      </c>
      <c r="J50" s="138" t="e">
        <f>NA()</f>
        <v>#N/A</v>
      </c>
      <c r="K50" s="138" t="e">
        <f>NA()</f>
        <v>#N/A</v>
      </c>
      <c r="L50" s="138">
        <f>IF(ISNUMBER('実質公債費比率（分子）の構造'!N$53),'実質公債費比率（分子）の構造'!N$53,NA())</f>
        <v>281</v>
      </c>
      <c r="M50" s="138" t="e">
        <f>NA()</f>
        <v>#N/A</v>
      </c>
      <c r="N50" s="138" t="e">
        <f>NA()</f>
        <v>#N/A</v>
      </c>
      <c r="O50" s="138">
        <f>IF(ISNUMBER('実質公債費比率（分子）の構造'!O$53),'実質公債費比率（分子）の構造'!O$53,NA())</f>
        <v>287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6258</v>
      </c>
      <c r="E56" s="137"/>
      <c r="F56" s="137"/>
      <c r="G56" s="137">
        <f>'将来負担比率（分子）の構造'!J$52</f>
        <v>6574</v>
      </c>
      <c r="H56" s="137"/>
      <c r="I56" s="137"/>
      <c r="J56" s="137">
        <f>'将来負担比率（分子）の構造'!K$52</f>
        <v>6525</v>
      </c>
      <c r="K56" s="137"/>
      <c r="L56" s="137"/>
      <c r="M56" s="137">
        <f>'将来負担比率（分子）の構造'!L$52</f>
        <v>6580</v>
      </c>
      <c r="N56" s="137"/>
      <c r="O56" s="137"/>
      <c r="P56" s="137">
        <f>'将来負担比率（分子）の構造'!M$52</f>
        <v>6812</v>
      </c>
    </row>
    <row r="57" spans="1:16" x14ac:dyDescent="0.15">
      <c r="A57" s="137" t="s">
        <v>36</v>
      </c>
      <c r="B57" s="137"/>
      <c r="C57" s="137"/>
      <c r="D57" s="137">
        <f>'将来負担比率（分子）の構造'!I$51</f>
        <v>568</v>
      </c>
      <c r="E57" s="137"/>
      <c r="F57" s="137"/>
      <c r="G57" s="137">
        <f>'将来負担比率（分子）の構造'!J$51</f>
        <v>623</v>
      </c>
      <c r="H57" s="137"/>
      <c r="I57" s="137"/>
      <c r="J57" s="137">
        <f>'将来負担比率（分子）の構造'!K$51</f>
        <v>642</v>
      </c>
      <c r="K57" s="137"/>
      <c r="L57" s="137"/>
      <c r="M57" s="137">
        <f>'将来負担比率（分子）の構造'!L$51</f>
        <v>668</v>
      </c>
      <c r="N57" s="137"/>
      <c r="O57" s="137"/>
      <c r="P57" s="137">
        <f>'将来負担比率（分子）の構造'!M$51</f>
        <v>565</v>
      </c>
    </row>
    <row r="58" spans="1:16" x14ac:dyDescent="0.15">
      <c r="A58" s="137" t="s">
        <v>35</v>
      </c>
      <c r="B58" s="137"/>
      <c r="C58" s="137"/>
      <c r="D58" s="137">
        <f>'将来負担比率（分子）の構造'!I$50</f>
        <v>1570</v>
      </c>
      <c r="E58" s="137"/>
      <c r="F58" s="137"/>
      <c r="G58" s="137">
        <f>'将来負担比率（分子）の構造'!J$50</f>
        <v>1559</v>
      </c>
      <c r="H58" s="137"/>
      <c r="I58" s="137"/>
      <c r="J58" s="137">
        <f>'将来負担比率（分子）の構造'!K$50</f>
        <v>1605</v>
      </c>
      <c r="K58" s="137"/>
      <c r="L58" s="137"/>
      <c r="M58" s="137">
        <f>'将来負担比率（分子）の構造'!L$50</f>
        <v>1743</v>
      </c>
      <c r="N58" s="137"/>
      <c r="O58" s="137"/>
      <c r="P58" s="137">
        <f>'将来負担比率（分子）の構造'!M$50</f>
        <v>1758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211</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1255</v>
      </c>
      <c r="C62" s="137"/>
      <c r="D62" s="137"/>
      <c r="E62" s="137">
        <f>'将来負担比率（分子）の構造'!J$45</f>
        <v>1173</v>
      </c>
      <c r="F62" s="137"/>
      <c r="G62" s="137"/>
      <c r="H62" s="137">
        <f>'将来負担比率（分子）の構造'!K$45</f>
        <v>1002</v>
      </c>
      <c r="I62" s="137"/>
      <c r="J62" s="137"/>
      <c r="K62" s="137">
        <f>'将来負担比率（分子）の構造'!L$45</f>
        <v>1044</v>
      </c>
      <c r="L62" s="137"/>
      <c r="M62" s="137"/>
      <c r="N62" s="137">
        <f>'将来負担比率（分子）の構造'!M$45</f>
        <v>917</v>
      </c>
      <c r="O62" s="137"/>
      <c r="P62" s="137"/>
    </row>
    <row r="63" spans="1:16" x14ac:dyDescent="0.15">
      <c r="A63" s="137" t="s">
        <v>28</v>
      </c>
      <c r="B63" s="137">
        <f>'将来負担比率（分子）の構造'!I$44</f>
        <v>38</v>
      </c>
      <c r="C63" s="137"/>
      <c r="D63" s="137"/>
      <c r="E63" s="137">
        <f>'将来負担比率（分子）の構造'!J$44</f>
        <v>35</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1912</v>
      </c>
      <c r="C64" s="137"/>
      <c r="D64" s="137"/>
      <c r="E64" s="137">
        <f>'将来負担比率（分子）の構造'!J$43</f>
        <v>1852</v>
      </c>
      <c r="F64" s="137"/>
      <c r="G64" s="137"/>
      <c r="H64" s="137">
        <f>'将来負担比率（分子）の構造'!K$43</f>
        <v>1742</v>
      </c>
      <c r="I64" s="137"/>
      <c r="J64" s="137"/>
      <c r="K64" s="137">
        <f>'将来負担比率（分子）の構造'!L$43</f>
        <v>1760</v>
      </c>
      <c r="L64" s="137"/>
      <c r="M64" s="137"/>
      <c r="N64" s="137">
        <f>'将来負担比率（分子）の構造'!M$43</f>
        <v>1902</v>
      </c>
      <c r="O64" s="137"/>
      <c r="P64" s="137"/>
    </row>
    <row r="65" spans="1:16" x14ac:dyDescent="0.15">
      <c r="A65" s="137" t="s">
        <v>26</v>
      </c>
      <c r="B65" s="137">
        <f>'将来負担比率（分子）の構造'!I$42</f>
        <v>210</v>
      </c>
      <c r="C65" s="137"/>
      <c r="D65" s="137"/>
      <c r="E65" s="137">
        <f>'将来負担比率（分子）の構造'!J$42</f>
        <v>205</v>
      </c>
      <c r="F65" s="137"/>
      <c r="G65" s="137"/>
      <c r="H65" s="137">
        <f>'将来負担比率（分子）の構造'!K$42</f>
        <v>173</v>
      </c>
      <c r="I65" s="137"/>
      <c r="J65" s="137"/>
      <c r="K65" s="137">
        <f>'将来負担比率（分子）の構造'!L$42</f>
        <v>238</v>
      </c>
      <c r="L65" s="137"/>
      <c r="M65" s="137"/>
      <c r="N65" s="137">
        <f>'将来負担比率（分子）の構造'!M$42</f>
        <v>231</v>
      </c>
      <c r="O65" s="137"/>
      <c r="P65" s="137"/>
    </row>
    <row r="66" spans="1:16" x14ac:dyDescent="0.15">
      <c r="A66" s="137" t="s">
        <v>25</v>
      </c>
      <c r="B66" s="137">
        <f>'将来負担比率（分子）の構造'!I$41</f>
        <v>7262</v>
      </c>
      <c r="C66" s="137"/>
      <c r="D66" s="137"/>
      <c r="E66" s="137">
        <f>'将来負担比率（分子）の構造'!J$41</f>
        <v>7637</v>
      </c>
      <c r="F66" s="137"/>
      <c r="G66" s="137"/>
      <c r="H66" s="137">
        <f>'将来負担比率（分子）の構造'!K$41</f>
        <v>7685</v>
      </c>
      <c r="I66" s="137"/>
      <c r="J66" s="137"/>
      <c r="K66" s="137">
        <f>'将来負担比率（分子）の構造'!L$41</f>
        <v>7619</v>
      </c>
      <c r="L66" s="137"/>
      <c r="M66" s="137"/>
      <c r="N66" s="137">
        <f>'将来負担比率（分子）の構造'!M$41</f>
        <v>7662</v>
      </c>
      <c r="O66" s="137"/>
      <c r="P66" s="137"/>
    </row>
    <row r="67" spans="1:16" x14ac:dyDescent="0.15">
      <c r="A67" s="137" t="s">
        <v>63</v>
      </c>
      <c r="B67" s="137" t="e">
        <f>NA()</f>
        <v>#N/A</v>
      </c>
      <c r="C67" s="137">
        <f>IF(ISNUMBER('将来負担比率（分子）の構造'!I$53), IF('将来負担比率（分子）の構造'!I$53 &lt; 0, 0, '将来負担比率（分子）の構造'!I$53), NA())</f>
        <v>2493</v>
      </c>
      <c r="D67" s="137" t="e">
        <f>NA()</f>
        <v>#N/A</v>
      </c>
      <c r="E67" s="137" t="e">
        <f>NA()</f>
        <v>#N/A</v>
      </c>
      <c r="F67" s="137">
        <f>IF(ISNUMBER('将来負担比率（分子）の構造'!J$53), IF('将来負担比率（分子）の構造'!J$53 &lt; 0, 0, '将来負担比率（分子）の構造'!J$53), NA())</f>
        <v>2146</v>
      </c>
      <c r="G67" s="137" t="e">
        <f>NA()</f>
        <v>#N/A</v>
      </c>
      <c r="H67" s="137" t="e">
        <f>NA()</f>
        <v>#N/A</v>
      </c>
      <c r="I67" s="137">
        <f>IF(ISNUMBER('将来負担比率（分子）の構造'!K$53), IF('将来負担比率（分子）の構造'!K$53 &lt; 0, 0, '将来負担比率（分子）の構造'!K$53), NA())</f>
        <v>1830</v>
      </c>
      <c r="J67" s="137" t="e">
        <f>NA()</f>
        <v>#N/A</v>
      </c>
      <c r="K67" s="137" t="e">
        <f>NA()</f>
        <v>#N/A</v>
      </c>
      <c r="L67" s="137">
        <f>IF(ISNUMBER('将来負担比率（分子）の構造'!L$53), IF('将来負担比率（分子）の構造'!L$53 &lt; 0, 0, '将来負担比率（分子）の構造'!L$53), NA())</f>
        <v>1669</v>
      </c>
      <c r="M67" s="137" t="e">
        <f>NA()</f>
        <v>#N/A</v>
      </c>
      <c r="N67" s="137" t="e">
        <f>NA()</f>
        <v>#N/A</v>
      </c>
      <c r="O67" s="137">
        <f>IF(ISNUMBER('将来負担比率（分子）の構造'!M$53), IF('将来負担比率（分子）の構造'!M$53 &lt; 0, 0, '将来負担比率（分子）の構造'!M$53), NA())</f>
        <v>1576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603834</v>
      </c>
      <c r="S5" s="615"/>
      <c r="T5" s="615"/>
      <c r="U5" s="615"/>
      <c r="V5" s="615"/>
      <c r="W5" s="615"/>
      <c r="X5" s="615"/>
      <c r="Y5" s="616"/>
      <c r="Z5" s="617">
        <v>10.7</v>
      </c>
      <c r="AA5" s="617"/>
      <c r="AB5" s="617"/>
      <c r="AC5" s="617"/>
      <c r="AD5" s="618">
        <v>591054</v>
      </c>
      <c r="AE5" s="618"/>
      <c r="AF5" s="618"/>
      <c r="AG5" s="618"/>
      <c r="AH5" s="618"/>
      <c r="AI5" s="618"/>
      <c r="AJ5" s="618"/>
      <c r="AK5" s="618"/>
      <c r="AL5" s="619">
        <v>17.7</v>
      </c>
      <c r="AM5" s="620"/>
      <c r="AN5" s="620"/>
      <c r="AO5" s="621"/>
      <c r="AP5" s="611" t="s">
        <v>210</v>
      </c>
      <c r="AQ5" s="612"/>
      <c r="AR5" s="612"/>
      <c r="AS5" s="612"/>
      <c r="AT5" s="612"/>
      <c r="AU5" s="612"/>
      <c r="AV5" s="612"/>
      <c r="AW5" s="612"/>
      <c r="AX5" s="612"/>
      <c r="AY5" s="612"/>
      <c r="AZ5" s="612"/>
      <c r="BA5" s="612"/>
      <c r="BB5" s="612"/>
      <c r="BC5" s="612"/>
      <c r="BD5" s="612"/>
      <c r="BE5" s="612"/>
      <c r="BF5" s="613"/>
      <c r="BG5" s="625">
        <v>500968</v>
      </c>
      <c r="BH5" s="626"/>
      <c r="BI5" s="626"/>
      <c r="BJ5" s="626"/>
      <c r="BK5" s="626"/>
      <c r="BL5" s="626"/>
      <c r="BM5" s="626"/>
      <c r="BN5" s="627"/>
      <c r="BO5" s="628">
        <v>83</v>
      </c>
      <c r="BP5" s="628"/>
      <c r="BQ5" s="628"/>
      <c r="BR5" s="628"/>
      <c r="BS5" s="629">
        <v>6407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60541</v>
      </c>
      <c r="S6" s="626"/>
      <c r="T6" s="626"/>
      <c r="U6" s="626"/>
      <c r="V6" s="626"/>
      <c r="W6" s="626"/>
      <c r="X6" s="626"/>
      <c r="Y6" s="627"/>
      <c r="Z6" s="628">
        <v>1.1000000000000001</v>
      </c>
      <c r="AA6" s="628"/>
      <c r="AB6" s="628"/>
      <c r="AC6" s="628"/>
      <c r="AD6" s="629">
        <v>60541</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500968</v>
      </c>
      <c r="BH6" s="626"/>
      <c r="BI6" s="626"/>
      <c r="BJ6" s="626"/>
      <c r="BK6" s="626"/>
      <c r="BL6" s="626"/>
      <c r="BM6" s="626"/>
      <c r="BN6" s="627"/>
      <c r="BO6" s="628">
        <v>83</v>
      </c>
      <c r="BP6" s="628"/>
      <c r="BQ6" s="628"/>
      <c r="BR6" s="628"/>
      <c r="BS6" s="629">
        <v>6407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67362</v>
      </c>
      <c r="CS6" s="626"/>
      <c r="CT6" s="626"/>
      <c r="CU6" s="626"/>
      <c r="CV6" s="626"/>
      <c r="CW6" s="626"/>
      <c r="CX6" s="626"/>
      <c r="CY6" s="627"/>
      <c r="CZ6" s="628">
        <v>1.3</v>
      </c>
      <c r="DA6" s="628"/>
      <c r="DB6" s="628"/>
      <c r="DC6" s="628"/>
      <c r="DD6" s="634" t="s">
        <v>217</v>
      </c>
      <c r="DE6" s="626"/>
      <c r="DF6" s="626"/>
      <c r="DG6" s="626"/>
      <c r="DH6" s="626"/>
      <c r="DI6" s="626"/>
      <c r="DJ6" s="626"/>
      <c r="DK6" s="626"/>
      <c r="DL6" s="626"/>
      <c r="DM6" s="626"/>
      <c r="DN6" s="626"/>
      <c r="DO6" s="626"/>
      <c r="DP6" s="627"/>
      <c r="DQ6" s="634">
        <v>67362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328</v>
      </c>
      <c r="S7" s="626"/>
      <c r="T7" s="626"/>
      <c r="U7" s="626"/>
      <c r="V7" s="626"/>
      <c r="W7" s="626"/>
      <c r="X7" s="626"/>
      <c r="Y7" s="627"/>
      <c r="Z7" s="628">
        <v>0</v>
      </c>
      <c r="AA7" s="628"/>
      <c r="AB7" s="628"/>
      <c r="AC7" s="628"/>
      <c r="AD7" s="629">
        <v>328</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163047</v>
      </c>
      <c r="BH7" s="626"/>
      <c r="BI7" s="626"/>
      <c r="BJ7" s="626"/>
      <c r="BK7" s="626"/>
      <c r="BL7" s="626"/>
      <c r="BM7" s="626"/>
      <c r="BN7" s="627"/>
      <c r="BO7" s="628">
        <v>27</v>
      </c>
      <c r="BP7" s="628"/>
      <c r="BQ7" s="628"/>
      <c r="BR7" s="628"/>
      <c r="BS7" s="629">
        <v>6407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895150</v>
      </c>
      <c r="CS7" s="626"/>
      <c r="CT7" s="626"/>
      <c r="CU7" s="626"/>
      <c r="CV7" s="626"/>
      <c r="CW7" s="626"/>
      <c r="CX7" s="626"/>
      <c r="CY7" s="627"/>
      <c r="CZ7" s="628">
        <v>16.899999999999999</v>
      </c>
      <c r="DA7" s="628"/>
      <c r="DB7" s="628"/>
      <c r="DC7" s="628"/>
      <c r="DD7" s="634">
        <v>224118</v>
      </c>
      <c r="DE7" s="626"/>
      <c r="DF7" s="626"/>
      <c r="DG7" s="626"/>
      <c r="DH7" s="626"/>
      <c r="DI7" s="626"/>
      <c r="DJ7" s="626"/>
      <c r="DK7" s="626"/>
      <c r="DL7" s="626"/>
      <c r="DM7" s="626"/>
      <c r="DN7" s="626"/>
      <c r="DO7" s="626"/>
      <c r="DP7" s="627"/>
      <c r="DQ7" s="634">
        <v>584994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609</v>
      </c>
      <c r="S8" s="626"/>
      <c r="T8" s="626"/>
      <c r="U8" s="626"/>
      <c r="V8" s="626"/>
      <c r="W8" s="626"/>
      <c r="X8" s="626"/>
      <c r="Y8" s="627"/>
      <c r="Z8" s="628">
        <v>0</v>
      </c>
      <c r="AA8" s="628"/>
      <c r="AB8" s="628"/>
      <c r="AC8" s="628"/>
      <c r="AD8" s="629">
        <v>609</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6187</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835104</v>
      </c>
      <c r="CS8" s="626"/>
      <c r="CT8" s="626"/>
      <c r="CU8" s="626"/>
      <c r="CV8" s="626"/>
      <c r="CW8" s="626"/>
      <c r="CX8" s="626"/>
      <c r="CY8" s="627"/>
      <c r="CZ8" s="628">
        <v>15.8</v>
      </c>
      <c r="DA8" s="628"/>
      <c r="DB8" s="628"/>
      <c r="DC8" s="628"/>
      <c r="DD8" s="634">
        <v>5922</v>
      </c>
      <c r="DE8" s="626"/>
      <c r="DF8" s="626"/>
      <c r="DG8" s="626"/>
      <c r="DH8" s="626"/>
      <c r="DI8" s="626"/>
      <c r="DJ8" s="626"/>
      <c r="DK8" s="626"/>
      <c r="DL8" s="626"/>
      <c r="DM8" s="626"/>
      <c r="DN8" s="626"/>
      <c r="DO8" s="626"/>
      <c r="DP8" s="627"/>
      <c r="DQ8" s="634">
        <v>536396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367</v>
      </c>
      <c r="S9" s="626"/>
      <c r="T9" s="626"/>
      <c r="U9" s="626"/>
      <c r="V9" s="626"/>
      <c r="W9" s="626"/>
      <c r="X9" s="626"/>
      <c r="Y9" s="627"/>
      <c r="Z9" s="628">
        <v>0</v>
      </c>
      <c r="AA9" s="628"/>
      <c r="AB9" s="628"/>
      <c r="AC9" s="628"/>
      <c r="AD9" s="629">
        <v>367</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122409</v>
      </c>
      <c r="BH9" s="626"/>
      <c r="BI9" s="626"/>
      <c r="BJ9" s="626"/>
      <c r="BK9" s="626"/>
      <c r="BL9" s="626"/>
      <c r="BM9" s="626"/>
      <c r="BN9" s="627"/>
      <c r="BO9" s="628">
        <v>20.3</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403227</v>
      </c>
      <c r="CS9" s="626"/>
      <c r="CT9" s="626"/>
      <c r="CU9" s="626"/>
      <c r="CV9" s="626"/>
      <c r="CW9" s="626"/>
      <c r="CX9" s="626"/>
      <c r="CY9" s="627"/>
      <c r="CZ9" s="628">
        <v>7.6</v>
      </c>
      <c r="DA9" s="628"/>
      <c r="DB9" s="628"/>
      <c r="DC9" s="628"/>
      <c r="DD9" s="634">
        <v>497</v>
      </c>
      <c r="DE9" s="626"/>
      <c r="DF9" s="626"/>
      <c r="DG9" s="626"/>
      <c r="DH9" s="626"/>
      <c r="DI9" s="626"/>
      <c r="DJ9" s="626"/>
      <c r="DK9" s="626"/>
      <c r="DL9" s="626"/>
      <c r="DM9" s="626"/>
      <c r="DN9" s="626"/>
      <c r="DO9" s="626"/>
      <c r="DP9" s="627"/>
      <c r="DQ9" s="634">
        <v>376995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79036</v>
      </c>
      <c r="S10" s="626"/>
      <c r="T10" s="626"/>
      <c r="U10" s="626"/>
      <c r="V10" s="626"/>
      <c r="W10" s="626"/>
      <c r="X10" s="626"/>
      <c r="Y10" s="627"/>
      <c r="Z10" s="628">
        <v>1.4</v>
      </c>
      <c r="AA10" s="628"/>
      <c r="AB10" s="628"/>
      <c r="AC10" s="628"/>
      <c r="AD10" s="629">
        <v>79036</v>
      </c>
      <c r="AE10" s="629"/>
      <c r="AF10" s="629"/>
      <c r="AG10" s="629"/>
      <c r="AH10" s="629"/>
      <c r="AI10" s="629"/>
      <c r="AJ10" s="629"/>
      <c r="AK10" s="629"/>
      <c r="AL10" s="630">
        <v>2.4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14242</v>
      </c>
      <c r="BH10" s="626"/>
      <c r="BI10" s="626"/>
      <c r="BJ10" s="626"/>
      <c r="BK10" s="626"/>
      <c r="BL10" s="626"/>
      <c r="BM10" s="626"/>
      <c r="BN10" s="627"/>
      <c r="BO10" s="628">
        <v>2.4</v>
      </c>
      <c r="BP10" s="628"/>
      <c r="BQ10" s="628"/>
      <c r="BR10" s="628"/>
      <c r="BS10" s="634">
        <v>2403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428</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428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20209</v>
      </c>
      <c r="BH11" s="626"/>
      <c r="BI11" s="626"/>
      <c r="BJ11" s="626"/>
      <c r="BK11" s="626"/>
      <c r="BL11" s="626"/>
      <c r="BM11" s="626"/>
      <c r="BN11" s="627"/>
      <c r="BO11" s="628">
        <v>3.3</v>
      </c>
      <c r="BP11" s="628"/>
      <c r="BQ11" s="628"/>
      <c r="BR11" s="628"/>
      <c r="BS11" s="634">
        <v>4004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466578</v>
      </c>
      <c r="CS11" s="626"/>
      <c r="CT11" s="626"/>
      <c r="CU11" s="626"/>
      <c r="CV11" s="626"/>
      <c r="CW11" s="626"/>
      <c r="CX11" s="626"/>
      <c r="CY11" s="627"/>
      <c r="CZ11" s="628">
        <v>8.8000000000000007</v>
      </c>
      <c r="DA11" s="628"/>
      <c r="DB11" s="628"/>
      <c r="DC11" s="628"/>
      <c r="DD11" s="634">
        <v>226419</v>
      </c>
      <c r="DE11" s="626"/>
      <c r="DF11" s="626"/>
      <c r="DG11" s="626"/>
      <c r="DH11" s="626"/>
      <c r="DI11" s="626"/>
      <c r="DJ11" s="626"/>
      <c r="DK11" s="626"/>
      <c r="DL11" s="626"/>
      <c r="DM11" s="626"/>
      <c r="DN11" s="626"/>
      <c r="DO11" s="626"/>
      <c r="DP11" s="627"/>
      <c r="DQ11" s="634">
        <v>250565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291295</v>
      </c>
      <c r="BH12" s="626"/>
      <c r="BI12" s="626"/>
      <c r="BJ12" s="626"/>
      <c r="BK12" s="626"/>
      <c r="BL12" s="626"/>
      <c r="BM12" s="626"/>
      <c r="BN12" s="627"/>
      <c r="BO12" s="628">
        <v>48.2</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311925</v>
      </c>
      <c r="CS12" s="626"/>
      <c r="CT12" s="626"/>
      <c r="CU12" s="626"/>
      <c r="CV12" s="626"/>
      <c r="CW12" s="626"/>
      <c r="CX12" s="626"/>
      <c r="CY12" s="627"/>
      <c r="CZ12" s="628">
        <v>5.9</v>
      </c>
      <c r="DA12" s="628"/>
      <c r="DB12" s="628"/>
      <c r="DC12" s="628"/>
      <c r="DD12" s="634">
        <v>24366</v>
      </c>
      <c r="DE12" s="626"/>
      <c r="DF12" s="626"/>
      <c r="DG12" s="626"/>
      <c r="DH12" s="626"/>
      <c r="DI12" s="626"/>
      <c r="DJ12" s="626"/>
      <c r="DK12" s="626"/>
      <c r="DL12" s="626"/>
      <c r="DM12" s="626"/>
      <c r="DN12" s="626"/>
      <c r="DO12" s="626"/>
      <c r="DP12" s="627"/>
      <c r="DQ12" s="634">
        <v>179700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10280</v>
      </c>
      <c r="S13" s="626"/>
      <c r="T13" s="626"/>
      <c r="U13" s="626"/>
      <c r="V13" s="626"/>
      <c r="W13" s="626"/>
      <c r="X13" s="626"/>
      <c r="Y13" s="627"/>
      <c r="Z13" s="628">
        <v>0.2</v>
      </c>
      <c r="AA13" s="628"/>
      <c r="AB13" s="628"/>
      <c r="AC13" s="628"/>
      <c r="AD13" s="629">
        <v>10280</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268590</v>
      </c>
      <c r="BH13" s="626"/>
      <c r="BI13" s="626"/>
      <c r="BJ13" s="626"/>
      <c r="BK13" s="626"/>
      <c r="BL13" s="626"/>
      <c r="BM13" s="626"/>
      <c r="BN13" s="627"/>
      <c r="BO13" s="628">
        <v>44.5</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654571</v>
      </c>
      <c r="CS13" s="626"/>
      <c r="CT13" s="626"/>
      <c r="CU13" s="626"/>
      <c r="CV13" s="626"/>
      <c r="CW13" s="626"/>
      <c r="CX13" s="626"/>
      <c r="CY13" s="627"/>
      <c r="CZ13" s="628">
        <v>12.4</v>
      </c>
      <c r="DA13" s="628"/>
      <c r="DB13" s="628"/>
      <c r="DC13" s="628"/>
      <c r="DD13" s="634">
        <v>259437</v>
      </c>
      <c r="DE13" s="626"/>
      <c r="DF13" s="626"/>
      <c r="DG13" s="626"/>
      <c r="DH13" s="626"/>
      <c r="DI13" s="626"/>
      <c r="DJ13" s="626"/>
      <c r="DK13" s="626"/>
      <c r="DL13" s="626"/>
      <c r="DM13" s="626"/>
      <c r="DN13" s="626"/>
      <c r="DO13" s="626"/>
      <c r="DP13" s="627"/>
      <c r="DQ13" s="634">
        <v>438790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8055</v>
      </c>
      <c r="BH14" s="626"/>
      <c r="BI14" s="626"/>
      <c r="BJ14" s="626"/>
      <c r="BK14" s="626"/>
      <c r="BL14" s="626"/>
      <c r="BM14" s="626"/>
      <c r="BN14" s="627"/>
      <c r="BO14" s="628">
        <v>1.3</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416101</v>
      </c>
      <c r="CS14" s="626"/>
      <c r="CT14" s="626"/>
      <c r="CU14" s="626"/>
      <c r="CV14" s="626"/>
      <c r="CW14" s="626"/>
      <c r="CX14" s="626"/>
      <c r="CY14" s="627"/>
      <c r="CZ14" s="628">
        <v>7.9</v>
      </c>
      <c r="DA14" s="628"/>
      <c r="DB14" s="628"/>
      <c r="DC14" s="628"/>
      <c r="DD14" s="634">
        <v>97759</v>
      </c>
      <c r="DE14" s="626"/>
      <c r="DF14" s="626"/>
      <c r="DG14" s="626"/>
      <c r="DH14" s="626"/>
      <c r="DI14" s="626"/>
      <c r="DJ14" s="626"/>
      <c r="DK14" s="626"/>
      <c r="DL14" s="626"/>
      <c r="DM14" s="626"/>
      <c r="DN14" s="626"/>
      <c r="DO14" s="626"/>
      <c r="DP14" s="627"/>
      <c r="DQ14" s="634">
        <v>328001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518</v>
      </c>
      <c r="S15" s="626"/>
      <c r="T15" s="626"/>
      <c r="U15" s="626"/>
      <c r="V15" s="626"/>
      <c r="W15" s="626"/>
      <c r="X15" s="626"/>
      <c r="Y15" s="627"/>
      <c r="Z15" s="628">
        <v>0</v>
      </c>
      <c r="AA15" s="628"/>
      <c r="AB15" s="628"/>
      <c r="AC15" s="628"/>
      <c r="AD15" s="629">
        <v>518</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38571</v>
      </c>
      <c r="BH15" s="626"/>
      <c r="BI15" s="626"/>
      <c r="BJ15" s="626"/>
      <c r="BK15" s="626"/>
      <c r="BL15" s="626"/>
      <c r="BM15" s="626"/>
      <c r="BN15" s="627"/>
      <c r="BO15" s="628">
        <v>6.4</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423273</v>
      </c>
      <c r="CS15" s="626"/>
      <c r="CT15" s="626"/>
      <c r="CU15" s="626"/>
      <c r="CV15" s="626"/>
      <c r="CW15" s="626"/>
      <c r="CX15" s="626"/>
      <c r="CY15" s="627"/>
      <c r="CZ15" s="628">
        <v>8</v>
      </c>
      <c r="DA15" s="628"/>
      <c r="DB15" s="628"/>
      <c r="DC15" s="628"/>
      <c r="DD15" s="634">
        <v>96648</v>
      </c>
      <c r="DE15" s="626"/>
      <c r="DF15" s="626"/>
      <c r="DG15" s="626"/>
      <c r="DH15" s="626"/>
      <c r="DI15" s="626"/>
      <c r="DJ15" s="626"/>
      <c r="DK15" s="626"/>
      <c r="DL15" s="626"/>
      <c r="DM15" s="626"/>
      <c r="DN15" s="626"/>
      <c r="DO15" s="626"/>
      <c r="DP15" s="627"/>
      <c r="DQ15" s="634">
        <v>305637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2934855</v>
      </c>
      <c r="S16" s="626"/>
      <c r="T16" s="626"/>
      <c r="U16" s="626"/>
      <c r="V16" s="626"/>
      <c r="W16" s="626"/>
      <c r="X16" s="626"/>
      <c r="Y16" s="627"/>
      <c r="Z16" s="628">
        <v>52.1</v>
      </c>
      <c r="AA16" s="628"/>
      <c r="AB16" s="628"/>
      <c r="AC16" s="628"/>
      <c r="AD16" s="629">
        <v>2588101</v>
      </c>
      <c r="AE16" s="629"/>
      <c r="AF16" s="629"/>
      <c r="AG16" s="629"/>
      <c r="AH16" s="629"/>
      <c r="AI16" s="629"/>
      <c r="AJ16" s="629"/>
      <c r="AK16" s="629"/>
      <c r="AL16" s="630">
        <v>77.7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44417</v>
      </c>
      <c r="CS16" s="626"/>
      <c r="CT16" s="626"/>
      <c r="CU16" s="626"/>
      <c r="CV16" s="626"/>
      <c r="CW16" s="626"/>
      <c r="CX16" s="626"/>
      <c r="CY16" s="627"/>
      <c r="CZ16" s="628">
        <v>0.8</v>
      </c>
      <c r="DA16" s="628"/>
      <c r="DB16" s="628"/>
      <c r="DC16" s="628"/>
      <c r="DD16" s="634" t="s">
        <v>111</v>
      </c>
      <c r="DE16" s="626"/>
      <c r="DF16" s="626"/>
      <c r="DG16" s="626"/>
      <c r="DH16" s="626"/>
      <c r="DI16" s="626"/>
      <c r="DJ16" s="626"/>
      <c r="DK16" s="626"/>
      <c r="DL16" s="626"/>
      <c r="DM16" s="626"/>
      <c r="DN16" s="626"/>
      <c r="DO16" s="626"/>
      <c r="DP16" s="627"/>
      <c r="DQ16" s="634">
        <v>9217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2588101</v>
      </c>
      <c r="S17" s="626"/>
      <c r="T17" s="626"/>
      <c r="U17" s="626"/>
      <c r="V17" s="626"/>
      <c r="W17" s="626"/>
      <c r="X17" s="626"/>
      <c r="Y17" s="627"/>
      <c r="Z17" s="628">
        <v>45.9</v>
      </c>
      <c r="AA17" s="628"/>
      <c r="AB17" s="628"/>
      <c r="AC17" s="628"/>
      <c r="AD17" s="629">
        <v>2588101</v>
      </c>
      <c r="AE17" s="629"/>
      <c r="AF17" s="629"/>
      <c r="AG17" s="629"/>
      <c r="AH17" s="629"/>
      <c r="AI17" s="629"/>
      <c r="AJ17" s="629"/>
      <c r="AK17" s="629"/>
      <c r="AL17" s="630">
        <v>77.7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766721</v>
      </c>
      <c r="CS17" s="626"/>
      <c r="CT17" s="626"/>
      <c r="CU17" s="626"/>
      <c r="CV17" s="626"/>
      <c r="CW17" s="626"/>
      <c r="CX17" s="626"/>
      <c r="CY17" s="627"/>
      <c r="CZ17" s="628">
        <v>14.5</v>
      </c>
      <c r="DA17" s="628"/>
      <c r="DB17" s="628"/>
      <c r="DC17" s="628"/>
      <c r="DD17" s="634" t="s">
        <v>111</v>
      </c>
      <c r="DE17" s="626"/>
      <c r="DF17" s="626"/>
      <c r="DG17" s="626"/>
      <c r="DH17" s="626"/>
      <c r="DI17" s="626"/>
      <c r="DJ17" s="626"/>
      <c r="DK17" s="626"/>
      <c r="DL17" s="626"/>
      <c r="DM17" s="626"/>
      <c r="DN17" s="626"/>
      <c r="DO17" s="626"/>
      <c r="DP17" s="627"/>
      <c r="DQ17" s="634">
        <v>693223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346754</v>
      </c>
      <c r="S18" s="626"/>
      <c r="T18" s="626"/>
      <c r="U18" s="626"/>
      <c r="V18" s="626"/>
      <c r="W18" s="626"/>
      <c r="X18" s="626"/>
      <c r="Y18" s="627"/>
      <c r="Z18" s="628">
        <v>6.2</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102866</v>
      </c>
      <c r="BH19" s="626"/>
      <c r="BI19" s="626"/>
      <c r="BJ19" s="626"/>
      <c r="BK19" s="626"/>
      <c r="BL19" s="626"/>
      <c r="BM19" s="626"/>
      <c r="BN19" s="627"/>
      <c r="BO19" s="628">
        <v>17</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3690368</v>
      </c>
      <c r="S20" s="626"/>
      <c r="T20" s="626"/>
      <c r="U20" s="626"/>
      <c r="V20" s="626"/>
      <c r="W20" s="626"/>
      <c r="X20" s="626"/>
      <c r="Y20" s="627"/>
      <c r="Z20" s="628">
        <v>65.5</v>
      </c>
      <c r="AA20" s="628"/>
      <c r="AB20" s="628"/>
      <c r="AC20" s="628"/>
      <c r="AD20" s="629">
        <v>3330834</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102866</v>
      </c>
      <c r="BH20" s="626"/>
      <c r="BI20" s="626"/>
      <c r="BJ20" s="626"/>
      <c r="BK20" s="626"/>
      <c r="BL20" s="626"/>
      <c r="BM20" s="626"/>
      <c r="BN20" s="627"/>
      <c r="BO20" s="628">
        <v>17</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5284857</v>
      </c>
      <c r="CS20" s="626"/>
      <c r="CT20" s="626"/>
      <c r="CU20" s="626"/>
      <c r="CV20" s="626"/>
      <c r="CW20" s="626"/>
      <c r="CX20" s="626"/>
      <c r="CY20" s="627"/>
      <c r="CZ20" s="628">
        <v>100</v>
      </c>
      <c r="DA20" s="628"/>
      <c r="DB20" s="628"/>
      <c r="DC20" s="628"/>
      <c r="DD20" s="634">
        <v>935166</v>
      </c>
      <c r="DE20" s="626"/>
      <c r="DF20" s="626"/>
      <c r="DG20" s="626"/>
      <c r="DH20" s="626"/>
      <c r="DI20" s="626"/>
      <c r="DJ20" s="626"/>
      <c r="DK20" s="626"/>
      <c r="DL20" s="626"/>
      <c r="DM20" s="626"/>
      <c r="DN20" s="626"/>
      <c r="DO20" s="626"/>
      <c r="DP20" s="627"/>
      <c r="DQ20" s="634">
        <v>3771308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653</v>
      </c>
      <c r="S21" s="626"/>
      <c r="T21" s="626"/>
      <c r="U21" s="626"/>
      <c r="V21" s="626"/>
      <c r="W21" s="626"/>
      <c r="X21" s="626"/>
      <c r="Y21" s="627"/>
      <c r="Z21" s="628">
        <v>0</v>
      </c>
      <c r="AA21" s="628"/>
      <c r="AB21" s="628"/>
      <c r="AC21" s="628"/>
      <c r="AD21" s="629">
        <v>653</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90086</v>
      </c>
      <c r="BH21" s="626"/>
      <c r="BI21" s="626"/>
      <c r="BJ21" s="626"/>
      <c r="BK21" s="626"/>
      <c r="BL21" s="626"/>
      <c r="BM21" s="626"/>
      <c r="BN21" s="627"/>
      <c r="BO21" s="628">
        <v>14.9</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782</v>
      </c>
      <c r="S22" s="626"/>
      <c r="T22" s="626"/>
      <c r="U22" s="626"/>
      <c r="V22" s="626"/>
      <c r="W22" s="626"/>
      <c r="X22" s="626"/>
      <c r="Y22" s="627"/>
      <c r="Z22" s="628">
        <v>0</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95026</v>
      </c>
      <c r="S23" s="626"/>
      <c r="T23" s="626"/>
      <c r="U23" s="626"/>
      <c r="V23" s="626"/>
      <c r="W23" s="626"/>
      <c r="X23" s="626"/>
      <c r="Y23" s="627"/>
      <c r="Z23" s="628">
        <v>1.7</v>
      </c>
      <c r="AA23" s="628"/>
      <c r="AB23" s="628"/>
      <c r="AC23" s="628"/>
      <c r="AD23" s="629" t="s">
        <v>111</v>
      </c>
      <c r="AE23" s="629"/>
      <c r="AF23" s="629"/>
      <c r="AG23" s="629"/>
      <c r="AH23" s="629"/>
      <c r="AI23" s="629"/>
      <c r="AJ23" s="629"/>
      <c r="AK23" s="629"/>
      <c r="AL23" s="630" t="s">
        <v>111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12780</v>
      </c>
      <c r="BH23" s="626"/>
      <c r="BI23" s="626"/>
      <c r="BJ23" s="626"/>
      <c r="BK23" s="626"/>
      <c r="BL23" s="626"/>
      <c r="BM23" s="626"/>
      <c r="BN23" s="627"/>
      <c r="BO23" s="628">
        <v>2.1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21731</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1899637</v>
      </c>
      <c r="CS24" s="615"/>
      <c r="CT24" s="615"/>
      <c r="CU24" s="615"/>
      <c r="CV24" s="615"/>
      <c r="CW24" s="615"/>
      <c r="CX24" s="615"/>
      <c r="CY24" s="616"/>
      <c r="CZ24" s="652">
        <v>35.9</v>
      </c>
      <c r="DA24" s="653"/>
      <c r="DB24" s="653"/>
      <c r="DC24" s="654"/>
      <c r="DD24" s="651">
        <v>1609739</v>
      </c>
      <c r="DE24" s="615"/>
      <c r="DF24" s="615"/>
      <c r="DG24" s="615"/>
      <c r="DH24" s="615"/>
      <c r="DI24" s="615"/>
      <c r="DJ24" s="615"/>
      <c r="DK24" s="616"/>
      <c r="DL24" s="651">
        <v>1601371</v>
      </c>
      <c r="DM24" s="615"/>
      <c r="DN24" s="615"/>
      <c r="DO24" s="615"/>
      <c r="DP24" s="615"/>
      <c r="DQ24" s="615"/>
      <c r="DR24" s="615"/>
      <c r="DS24" s="615"/>
      <c r="DT24" s="615"/>
      <c r="DU24" s="615"/>
      <c r="DV24" s="616"/>
      <c r="DW24" s="619">
        <v>46.3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380455</v>
      </c>
      <c r="S25" s="626"/>
      <c r="T25" s="626"/>
      <c r="U25" s="626"/>
      <c r="V25" s="626"/>
      <c r="W25" s="626"/>
      <c r="X25" s="626"/>
      <c r="Y25" s="627"/>
      <c r="Z25" s="628">
        <v>6.8</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880123</v>
      </c>
      <c r="CS25" s="657"/>
      <c r="CT25" s="657"/>
      <c r="CU25" s="657"/>
      <c r="CV25" s="657"/>
      <c r="CW25" s="657"/>
      <c r="CX25" s="657"/>
      <c r="CY25" s="658"/>
      <c r="CZ25" s="659">
        <v>16.7</v>
      </c>
      <c r="DA25" s="660"/>
      <c r="DB25" s="660"/>
      <c r="DC25" s="661"/>
      <c r="DD25" s="634">
        <v>849717</v>
      </c>
      <c r="DE25" s="657"/>
      <c r="DF25" s="657"/>
      <c r="DG25" s="657"/>
      <c r="DH25" s="657"/>
      <c r="DI25" s="657"/>
      <c r="DJ25" s="657"/>
      <c r="DK25" s="658"/>
      <c r="DL25" s="634">
        <v>847499</v>
      </c>
      <c r="DM25" s="657"/>
      <c r="DN25" s="657"/>
      <c r="DO25" s="657"/>
      <c r="DP25" s="657"/>
      <c r="DQ25" s="657"/>
      <c r="DR25" s="657"/>
      <c r="DS25" s="657"/>
      <c r="DT25" s="657"/>
      <c r="DU25" s="657"/>
      <c r="DV25" s="658"/>
      <c r="DW25" s="630">
        <v>24.5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575124</v>
      </c>
      <c r="CS26" s="626"/>
      <c r="CT26" s="626"/>
      <c r="CU26" s="626"/>
      <c r="CV26" s="626"/>
      <c r="CW26" s="626"/>
      <c r="CX26" s="626"/>
      <c r="CY26" s="627"/>
      <c r="CZ26" s="659">
        <v>10.9</v>
      </c>
      <c r="DA26" s="660"/>
      <c r="DB26" s="660"/>
      <c r="DC26" s="661"/>
      <c r="DD26" s="634">
        <v>548249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213499</v>
      </c>
      <c r="S27" s="626"/>
      <c r="T27" s="626"/>
      <c r="U27" s="626"/>
      <c r="V27" s="626"/>
      <c r="W27" s="626"/>
      <c r="X27" s="626"/>
      <c r="Y27" s="627"/>
      <c r="Z27" s="628">
        <v>3.8</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603834</v>
      </c>
      <c r="BH27" s="626"/>
      <c r="BI27" s="626"/>
      <c r="BJ27" s="626"/>
      <c r="BK27" s="626"/>
      <c r="BL27" s="626"/>
      <c r="BM27" s="626"/>
      <c r="BN27" s="627"/>
      <c r="BO27" s="628">
        <v>100</v>
      </c>
      <c r="BP27" s="628"/>
      <c r="BQ27" s="628"/>
      <c r="BR27" s="628"/>
      <c r="BS27" s="634">
        <v>6407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252793</v>
      </c>
      <c r="CS27" s="657"/>
      <c r="CT27" s="657"/>
      <c r="CU27" s="657"/>
      <c r="CV27" s="657"/>
      <c r="CW27" s="657"/>
      <c r="CX27" s="657"/>
      <c r="CY27" s="658"/>
      <c r="CZ27" s="659">
        <v>4.8</v>
      </c>
      <c r="DA27" s="660"/>
      <c r="DB27" s="660"/>
      <c r="DC27" s="661"/>
      <c r="DD27" s="634">
        <v>66799</v>
      </c>
      <c r="DE27" s="657"/>
      <c r="DF27" s="657"/>
      <c r="DG27" s="657"/>
      <c r="DH27" s="657"/>
      <c r="DI27" s="657"/>
      <c r="DJ27" s="657"/>
      <c r="DK27" s="658"/>
      <c r="DL27" s="634">
        <v>60649</v>
      </c>
      <c r="DM27" s="657"/>
      <c r="DN27" s="657"/>
      <c r="DO27" s="657"/>
      <c r="DP27" s="657"/>
      <c r="DQ27" s="657"/>
      <c r="DR27" s="657"/>
      <c r="DS27" s="657"/>
      <c r="DT27" s="657"/>
      <c r="DU27" s="657"/>
      <c r="DV27" s="658"/>
      <c r="DW27" s="630">
        <v>1.8</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36550</v>
      </c>
      <c r="S28" s="626"/>
      <c r="T28" s="626"/>
      <c r="U28" s="626"/>
      <c r="V28" s="626"/>
      <c r="W28" s="626"/>
      <c r="X28" s="626"/>
      <c r="Y28" s="627"/>
      <c r="Z28" s="628">
        <v>0.6</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766721</v>
      </c>
      <c r="CS28" s="626"/>
      <c r="CT28" s="626"/>
      <c r="CU28" s="626"/>
      <c r="CV28" s="626"/>
      <c r="CW28" s="626"/>
      <c r="CX28" s="626"/>
      <c r="CY28" s="627"/>
      <c r="CZ28" s="659">
        <v>14.5</v>
      </c>
      <c r="DA28" s="660"/>
      <c r="DB28" s="660"/>
      <c r="DC28" s="661"/>
      <c r="DD28" s="634">
        <v>693223</v>
      </c>
      <c r="DE28" s="626"/>
      <c r="DF28" s="626"/>
      <c r="DG28" s="626"/>
      <c r="DH28" s="626"/>
      <c r="DI28" s="626"/>
      <c r="DJ28" s="626"/>
      <c r="DK28" s="627"/>
      <c r="DL28" s="634">
        <v>693223</v>
      </c>
      <c r="DM28" s="626"/>
      <c r="DN28" s="626"/>
      <c r="DO28" s="626"/>
      <c r="DP28" s="626"/>
      <c r="DQ28" s="626"/>
      <c r="DR28" s="626"/>
      <c r="DS28" s="626"/>
      <c r="DT28" s="626"/>
      <c r="DU28" s="626"/>
      <c r="DV28" s="627"/>
      <c r="DW28" s="630">
        <v>20</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30654</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766629</v>
      </c>
      <c r="CS29" s="657"/>
      <c r="CT29" s="657"/>
      <c r="CU29" s="657"/>
      <c r="CV29" s="657"/>
      <c r="CW29" s="657"/>
      <c r="CX29" s="657"/>
      <c r="CY29" s="658"/>
      <c r="CZ29" s="659">
        <v>14.5</v>
      </c>
      <c r="DA29" s="660"/>
      <c r="DB29" s="660"/>
      <c r="DC29" s="661"/>
      <c r="DD29" s="634">
        <v>693131</v>
      </c>
      <c r="DE29" s="657"/>
      <c r="DF29" s="657"/>
      <c r="DG29" s="657"/>
      <c r="DH29" s="657"/>
      <c r="DI29" s="657"/>
      <c r="DJ29" s="657"/>
      <c r="DK29" s="658"/>
      <c r="DL29" s="634">
        <v>693131</v>
      </c>
      <c r="DM29" s="657"/>
      <c r="DN29" s="657"/>
      <c r="DO29" s="657"/>
      <c r="DP29" s="657"/>
      <c r="DQ29" s="657"/>
      <c r="DR29" s="657"/>
      <c r="DS29" s="657"/>
      <c r="DT29" s="657"/>
      <c r="DU29" s="657"/>
      <c r="DV29" s="658"/>
      <c r="DW29" s="630">
        <v>20</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127057</v>
      </c>
      <c r="S30" s="626"/>
      <c r="T30" s="626"/>
      <c r="U30" s="626"/>
      <c r="V30" s="626"/>
      <c r="W30" s="626"/>
      <c r="X30" s="626"/>
      <c r="Y30" s="627"/>
      <c r="Z30" s="628">
        <v>2.2999999999999998</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98.5</v>
      </c>
      <c r="BH30" s="684"/>
      <c r="BI30" s="684"/>
      <c r="BJ30" s="684"/>
      <c r="BK30" s="684"/>
      <c r="BL30" s="684"/>
      <c r="BM30" s="620">
        <v>83.1</v>
      </c>
      <c r="BN30" s="684"/>
      <c r="BO30" s="684"/>
      <c r="BP30" s="684"/>
      <c r="BQ30" s="685"/>
      <c r="BR30" s="683">
        <v>98.7</v>
      </c>
      <c r="BS30" s="684"/>
      <c r="BT30" s="684"/>
      <c r="BU30" s="684"/>
      <c r="BV30" s="684"/>
      <c r="BW30" s="684"/>
      <c r="BX30" s="620">
        <v>82.6</v>
      </c>
      <c r="BY30" s="684"/>
      <c r="BZ30" s="684"/>
      <c r="CA30" s="684"/>
      <c r="CB30" s="685"/>
      <c r="CD30" s="688"/>
      <c r="CE30" s="689"/>
      <c r="CF30" s="639" t="s">
        <v>293</v>
      </c>
      <c r="CG30" s="640"/>
      <c r="CH30" s="640"/>
      <c r="CI30" s="640"/>
      <c r="CJ30" s="640"/>
      <c r="CK30" s="640"/>
      <c r="CL30" s="640"/>
      <c r="CM30" s="640"/>
      <c r="CN30" s="640"/>
      <c r="CO30" s="640"/>
      <c r="CP30" s="640"/>
      <c r="CQ30" s="641"/>
      <c r="CR30" s="625">
        <v>728233</v>
      </c>
      <c r="CS30" s="626"/>
      <c r="CT30" s="626"/>
      <c r="CU30" s="626"/>
      <c r="CV30" s="626"/>
      <c r="CW30" s="626"/>
      <c r="CX30" s="626"/>
      <c r="CY30" s="627"/>
      <c r="CZ30" s="659">
        <v>13.8</v>
      </c>
      <c r="DA30" s="660"/>
      <c r="DB30" s="660"/>
      <c r="DC30" s="661"/>
      <c r="DD30" s="634">
        <v>654735</v>
      </c>
      <c r="DE30" s="626"/>
      <c r="DF30" s="626"/>
      <c r="DG30" s="626"/>
      <c r="DH30" s="626"/>
      <c r="DI30" s="626"/>
      <c r="DJ30" s="626"/>
      <c r="DK30" s="627"/>
      <c r="DL30" s="634">
        <v>654735</v>
      </c>
      <c r="DM30" s="626"/>
      <c r="DN30" s="626"/>
      <c r="DO30" s="626"/>
      <c r="DP30" s="626"/>
      <c r="DQ30" s="626"/>
      <c r="DR30" s="626"/>
      <c r="DS30" s="626"/>
      <c r="DT30" s="626"/>
      <c r="DU30" s="626"/>
      <c r="DV30" s="627"/>
      <c r="DW30" s="630">
        <v>18.899999999999999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211150</v>
      </c>
      <c r="S31" s="626"/>
      <c r="T31" s="626"/>
      <c r="U31" s="626"/>
      <c r="V31" s="626"/>
      <c r="W31" s="626"/>
      <c r="X31" s="626"/>
      <c r="Y31" s="627"/>
      <c r="Z31" s="628">
        <v>3.7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99.7</v>
      </c>
      <c r="BH31" s="657"/>
      <c r="BI31" s="657"/>
      <c r="BJ31" s="657"/>
      <c r="BK31" s="657"/>
      <c r="BL31" s="657"/>
      <c r="BM31" s="631">
        <v>96.5</v>
      </c>
      <c r="BN31" s="681"/>
      <c r="BO31" s="681"/>
      <c r="BP31" s="681"/>
      <c r="BQ31" s="682"/>
      <c r="BR31" s="680">
        <v>99.5</v>
      </c>
      <c r="BS31" s="657"/>
      <c r="BT31" s="657"/>
      <c r="BU31" s="657"/>
      <c r="BV31" s="657"/>
      <c r="BW31" s="657"/>
      <c r="BX31" s="631">
        <v>95.9</v>
      </c>
      <c r="BY31" s="681"/>
      <c r="BZ31" s="681"/>
      <c r="CA31" s="681"/>
      <c r="CB31" s="682"/>
      <c r="CD31" s="688"/>
      <c r="CE31" s="689"/>
      <c r="CF31" s="639" t="s">
        <v>297</v>
      </c>
      <c r="CG31" s="640"/>
      <c r="CH31" s="640"/>
      <c r="CI31" s="640"/>
      <c r="CJ31" s="640"/>
      <c r="CK31" s="640"/>
      <c r="CL31" s="640"/>
      <c r="CM31" s="640"/>
      <c r="CN31" s="640"/>
      <c r="CO31" s="640"/>
      <c r="CP31" s="640"/>
      <c r="CQ31" s="641"/>
      <c r="CR31" s="625">
        <v>38396</v>
      </c>
      <c r="CS31" s="657"/>
      <c r="CT31" s="657"/>
      <c r="CU31" s="657"/>
      <c r="CV31" s="657"/>
      <c r="CW31" s="657"/>
      <c r="CX31" s="657"/>
      <c r="CY31" s="658"/>
      <c r="CZ31" s="659">
        <v>0.7</v>
      </c>
      <c r="DA31" s="660"/>
      <c r="DB31" s="660"/>
      <c r="DC31" s="661"/>
      <c r="DD31" s="634">
        <v>38396</v>
      </c>
      <c r="DE31" s="657"/>
      <c r="DF31" s="657"/>
      <c r="DG31" s="657"/>
      <c r="DH31" s="657"/>
      <c r="DI31" s="657"/>
      <c r="DJ31" s="657"/>
      <c r="DK31" s="658"/>
      <c r="DL31" s="634">
        <v>38396</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56685</v>
      </c>
      <c r="S32" s="626"/>
      <c r="T32" s="626"/>
      <c r="U32" s="626"/>
      <c r="V32" s="626"/>
      <c r="W32" s="626"/>
      <c r="X32" s="626"/>
      <c r="Y32" s="627"/>
      <c r="Z32" s="628">
        <v>1</v>
      </c>
      <c r="AA32" s="628"/>
      <c r="AB32" s="628"/>
      <c r="AC32" s="628"/>
      <c r="AD32" s="629">
        <v>18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97.1</v>
      </c>
      <c r="BH32" s="693"/>
      <c r="BI32" s="693"/>
      <c r="BJ32" s="693"/>
      <c r="BK32" s="693"/>
      <c r="BL32" s="693"/>
      <c r="BM32" s="694">
        <v>73</v>
      </c>
      <c r="BN32" s="693"/>
      <c r="BO32" s="693"/>
      <c r="BP32" s="693"/>
      <c r="BQ32" s="695"/>
      <c r="BR32" s="692">
        <v>97.6</v>
      </c>
      <c r="BS32" s="693"/>
      <c r="BT32" s="693"/>
      <c r="BU32" s="693"/>
      <c r="BV32" s="693"/>
      <c r="BW32" s="693"/>
      <c r="BX32" s="694">
        <v>71.900000000000006</v>
      </c>
      <c r="BY32" s="693"/>
      <c r="BZ32" s="693"/>
      <c r="CA32" s="693"/>
      <c r="CB32" s="695"/>
      <c r="CD32" s="690"/>
      <c r="CE32" s="691"/>
      <c r="CF32" s="639" t="s">
        <v>300</v>
      </c>
      <c r="CG32" s="640"/>
      <c r="CH32" s="640"/>
      <c r="CI32" s="640"/>
      <c r="CJ32" s="640"/>
      <c r="CK32" s="640"/>
      <c r="CL32" s="640"/>
      <c r="CM32" s="640"/>
      <c r="CN32" s="640"/>
      <c r="CO32" s="640"/>
      <c r="CP32" s="640"/>
      <c r="CQ32" s="641"/>
      <c r="CR32" s="625">
        <v>92</v>
      </c>
      <c r="CS32" s="626"/>
      <c r="CT32" s="626"/>
      <c r="CU32" s="626"/>
      <c r="CV32" s="626"/>
      <c r="CW32" s="626"/>
      <c r="CX32" s="626"/>
      <c r="CY32" s="627"/>
      <c r="CZ32" s="659">
        <v>0</v>
      </c>
      <c r="DA32" s="660"/>
      <c r="DB32" s="660"/>
      <c r="DC32" s="661"/>
      <c r="DD32" s="634">
        <v>92</v>
      </c>
      <c r="DE32" s="626"/>
      <c r="DF32" s="626"/>
      <c r="DG32" s="626"/>
      <c r="DH32" s="626"/>
      <c r="DI32" s="626"/>
      <c r="DJ32" s="626"/>
      <c r="DK32" s="627"/>
      <c r="DL32" s="634">
        <v>92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771661</v>
      </c>
      <c r="S33" s="626"/>
      <c r="T33" s="626"/>
      <c r="U33" s="626"/>
      <c r="V33" s="626"/>
      <c r="W33" s="626"/>
      <c r="X33" s="626"/>
      <c r="Y33" s="627"/>
      <c r="Z33" s="628">
        <v>13.7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2405637</v>
      </c>
      <c r="CS33" s="657"/>
      <c r="CT33" s="657"/>
      <c r="CU33" s="657"/>
      <c r="CV33" s="657"/>
      <c r="CW33" s="657"/>
      <c r="CX33" s="657"/>
      <c r="CY33" s="658"/>
      <c r="CZ33" s="659">
        <v>45.5</v>
      </c>
      <c r="DA33" s="660"/>
      <c r="DB33" s="660"/>
      <c r="DC33" s="661"/>
      <c r="DD33" s="634">
        <v>1916679</v>
      </c>
      <c r="DE33" s="657"/>
      <c r="DF33" s="657"/>
      <c r="DG33" s="657"/>
      <c r="DH33" s="657"/>
      <c r="DI33" s="657"/>
      <c r="DJ33" s="657"/>
      <c r="DK33" s="658"/>
      <c r="DL33" s="634">
        <v>1396930</v>
      </c>
      <c r="DM33" s="657"/>
      <c r="DN33" s="657"/>
      <c r="DO33" s="657"/>
      <c r="DP33" s="657"/>
      <c r="DQ33" s="657"/>
      <c r="DR33" s="657"/>
      <c r="DS33" s="657"/>
      <c r="DT33" s="657"/>
      <c r="DU33" s="657"/>
      <c r="DV33" s="658"/>
      <c r="DW33" s="630">
        <v>40.4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1129327</v>
      </c>
      <c r="CS34" s="626"/>
      <c r="CT34" s="626"/>
      <c r="CU34" s="626"/>
      <c r="CV34" s="626"/>
      <c r="CW34" s="626"/>
      <c r="CX34" s="626"/>
      <c r="CY34" s="627"/>
      <c r="CZ34" s="659">
        <v>21.4</v>
      </c>
      <c r="DA34" s="660"/>
      <c r="DB34" s="660"/>
      <c r="DC34" s="661"/>
      <c r="DD34" s="634">
        <v>975183</v>
      </c>
      <c r="DE34" s="626"/>
      <c r="DF34" s="626"/>
      <c r="DG34" s="626"/>
      <c r="DH34" s="626"/>
      <c r="DI34" s="626"/>
      <c r="DJ34" s="626"/>
      <c r="DK34" s="627"/>
      <c r="DL34" s="634">
        <v>717592</v>
      </c>
      <c r="DM34" s="626"/>
      <c r="DN34" s="626"/>
      <c r="DO34" s="626"/>
      <c r="DP34" s="626"/>
      <c r="DQ34" s="626"/>
      <c r="DR34" s="626"/>
      <c r="DS34" s="626"/>
      <c r="DT34" s="626"/>
      <c r="DU34" s="626"/>
      <c r="DV34" s="627"/>
      <c r="DW34" s="630">
        <v>20.7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126961</v>
      </c>
      <c r="S35" s="626"/>
      <c r="T35" s="626"/>
      <c r="U35" s="626"/>
      <c r="V35" s="626"/>
      <c r="W35" s="626"/>
      <c r="X35" s="626"/>
      <c r="Y35" s="627"/>
      <c r="Z35" s="628">
        <v>2.2999999999999998</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598076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71848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36317</v>
      </c>
      <c r="CS35" s="657"/>
      <c r="CT35" s="657"/>
      <c r="CU35" s="657"/>
      <c r="CV35" s="657"/>
      <c r="CW35" s="657"/>
      <c r="CX35" s="657"/>
      <c r="CY35" s="658"/>
      <c r="CZ35" s="659">
        <v>0.7</v>
      </c>
      <c r="DA35" s="660"/>
      <c r="DB35" s="660"/>
      <c r="DC35" s="661"/>
      <c r="DD35" s="634">
        <v>25728</v>
      </c>
      <c r="DE35" s="657"/>
      <c r="DF35" s="657"/>
      <c r="DG35" s="657"/>
      <c r="DH35" s="657"/>
      <c r="DI35" s="657"/>
      <c r="DJ35" s="657"/>
      <c r="DK35" s="658"/>
      <c r="DL35" s="634">
        <v>92</v>
      </c>
      <c r="DM35" s="657"/>
      <c r="DN35" s="657"/>
      <c r="DO35" s="657"/>
      <c r="DP35" s="657"/>
      <c r="DQ35" s="657"/>
      <c r="DR35" s="657"/>
      <c r="DS35" s="657"/>
      <c r="DT35" s="657"/>
      <c r="DU35" s="657"/>
      <c r="DV35" s="658"/>
      <c r="DW35" s="630">
        <v>0</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5636271</v>
      </c>
      <c r="S36" s="698"/>
      <c r="T36" s="698"/>
      <c r="U36" s="698"/>
      <c r="V36" s="698"/>
      <c r="W36" s="698"/>
      <c r="X36" s="698"/>
      <c r="Y36" s="699"/>
      <c r="Z36" s="700">
        <v>100</v>
      </c>
      <c r="AA36" s="700"/>
      <c r="AB36" s="700"/>
      <c r="AC36" s="700"/>
      <c r="AD36" s="701">
        <v>3331505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167743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135852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543646</v>
      </c>
      <c r="CS36" s="626"/>
      <c r="CT36" s="626"/>
      <c r="CU36" s="626"/>
      <c r="CV36" s="626"/>
      <c r="CW36" s="626"/>
      <c r="CX36" s="626"/>
      <c r="CY36" s="627"/>
      <c r="CZ36" s="659">
        <v>10.3</v>
      </c>
      <c r="DA36" s="660"/>
      <c r="DB36" s="660"/>
      <c r="DC36" s="661"/>
      <c r="DD36" s="634">
        <v>290019</v>
      </c>
      <c r="DE36" s="626"/>
      <c r="DF36" s="626"/>
      <c r="DG36" s="626"/>
      <c r="DH36" s="626"/>
      <c r="DI36" s="626"/>
      <c r="DJ36" s="626"/>
      <c r="DK36" s="627"/>
      <c r="DL36" s="634">
        <v>209222</v>
      </c>
      <c r="DM36" s="626"/>
      <c r="DN36" s="626"/>
      <c r="DO36" s="626"/>
      <c r="DP36" s="626"/>
      <c r="DQ36" s="626"/>
      <c r="DR36" s="626"/>
      <c r="DS36" s="626"/>
      <c r="DT36" s="626"/>
      <c r="DU36" s="626"/>
      <c r="DV36" s="627"/>
      <c r="DW36" s="630">
        <v>6</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80000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598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78482</v>
      </c>
      <c r="CS37" s="657"/>
      <c r="CT37" s="657"/>
      <c r="CU37" s="657"/>
      <c r="CV37" s="657"/>
      <c r="CW37" s="657"/>
      <c r="CX37" s="657"/>
      <c r="CY37" s="658"/>
      <c r="CZ37" s="659">
        <v>1.5</v>
      </c>
      <c r="DA37" s="660"/>
      <c r="DB37" s="660"/>
      <c r="DC37" s="661"/>
      <c r="DD37" s="634">
        <v>78482</v>
      </c>
      <c r="DE37" s="657"/>
      <c r="DF37" s="657"/>
      <c r="DG37" s="657"/>
      <c r="DH37" s="657"/>
      <c r="DI37" s="657"/>
      <c r="DJ37" s="657"/>
      <c r="DK37" s="658"/>
      <c r="DL37" s="634">
        <v>78482</v>
      </c>
      <c r="DM37" s="657"/>
      <c r="DN37" s="657"/>
      <c r="DO37" s="657"/>
      <c r="DP37" s="657"/>
      <c r="DQ37" s="657"/>
      <c r="DR37" s="657"/>
      <c r="DS37" s="657"/>
      <c r="DT37" s="657"/>
      <c r="DU37" s="657"/>
      <c r="DV37" s="658"/>
      <c r="DW37" s="630">
        <v>2.2999999999999998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17658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903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567343</v>
      </c>
      <c r="CS38" s="626"/>
      <c r="CT38" s="626"/>
      <c r="CU38" s="626"/>
      <c r="CV38" s="626"/>
      <c r="CW38" s="626"/>
      <c r="CX38" s="626"/>
      <c r="CY38" s="627"/>
      <c r="CZ38" s="659">
        <v>10.7</v>
      </c>
      <c r="DA38" s="660"/>
      <c r="DB38" s="660"/>
      <c r="DC38" s="661"/>
      <c r="DD38" s="634">
        <v>532338</v>
      </c>
      <c r="DE38" s="626"/>
      <c r="DF38" s="626"/>
      <c r="DG38" s="626"/>
      <c r="DH38" s="626"/>
      <c r="DI38" s="626"/>
      <c r="DJ38" s="626"/>
      <c r="DK38" s="627"/>
      <c r="DL38" s="634">
        <v>470024</v>
      </c>
      <c r="DM38" s="626"/>
      <c r="DN38" s="626"/>
      <c r="DO38" s="626"/>
      <c r="DP38" s="626"/>
      <c r="DQ38" s="626"/>
      <c r="DR38" s="626"/>
      <c r="DS38" s="626"/>
      <c r="DT38" s="626"/>
      <c r="DU38" s="626"/>
      <c r="DV38" s="627"/>
      <c r="DW38" s="630">
        <v>13.6</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13075</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125594</v>
      </c>
      <c r="CS39" s="657"/>
      <c r="CT39" s="657"/>
      <c r="CU39" s="657"/>
      <c r="CV39" s="657"/>
      <c r="CW39" s="657"/>
      <c r="CX39" s="657"/>
      <c r="CY39" s="658"/>
      <c r="CZ39" s="659">
        <v>2.4</v>
      </c>
      <c r="DA39" s="660"/>
      <c r="DB39" s="660"/>
      <c r="DC39" s="661"/>
      <c r="DD39" s="634">
        <v>90001</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146588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197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3410</v>
      </c>
      <c r="CS40" s="626"/>
      <c r="CT40" s="626"/>
      <c r="CU40" s="626"/>
      <c r="CV40" s="626"/>
      <c r="CW40" s="626"/>
      <c r="CX40" s="626"/>
      <c r="CY40" s="627"/>
      <c r="CZ40" s="659">
        <v>0.1</v>
      </c>
      <c r="DA40" s="660"/>
      <c r="DB40" s="660"/>
      <c r="DC40" s="661"/>
      <c r="DD40" s="634">
        <v>3410</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173012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979583</v>
      </c>
      <c r="CS42" s="626"/>
      <c r="CT42" s="626"/>
      <c r="CU42" s="626"/>
      <c r="CV42" s="626"/>
      <c r="CW42" s="626"/>
      <c r="CX42" s="626"/>
      <c r="CY42" s="627"/>
      <c r="CZ42" s="659">
        <v>18.5</v>
      </c>
      <c r="DA42" s="708"/>
      <c r="DB42" s="708"/>
      <c r="DC42" s="709"/>
      <c r="DD42" s="634">
        <v>244890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935166</v>
      </c>
      <c r="CS44" s="626"/>
      <c r="CT44" s="626"/>
      <c r="CU44" s="626"/>
      <c r="CV44" s="626"/>
      <c r="CW44" s="626"/>
      <c r="CX44" s="626"/>
      <c r="CY44" s="627"/>
      <c r="CZ44" s="659">
        <v>17.7</v>
      </c>
      <c r="DA44" s="708"/>
      <c r="DB44" s="708"/>
      <c r="DC44" s="709"/>
      <c r="DD44" s="634">
        <v>235673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198099</v>
      </c>
      <c r="CS45" s="657"/>
      <c r="CT45" s="657"/>
      <c r="CU45" s="657"/>
      <c r="CV45" s="657"/>
      <c r="CW45" s="657"/>
      <c r="CX45" s="657"/>
      <c r="CY45" s="658"/>
      <c r="CZ45" s="659">
        <v>3.7</v>
      </c>
      <c r="DA45" s="660"/>
      <c r="DB45" s="660"/>
      <c r="DC45" s="661"/>
      <c r="DD45" s="634">
        <v>13987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737067</v>
      </c>
      <c r="CS46" s="626"/>
      <c r="CT46" s="626"/>
      <c r="CU46" s="626"/>
      <c r="CV46" s="626"/>
      <c r="CW46" s="626"/>
      <c r="CX46" s="626"/>
      <c r="CY46" s="627"/>
      <c r="CZ46" s="659">
        <v>13.9</v>
      </c>
      <c r="DA46" s="708"/>
      <c r="DB46" s="708"/>
      <c r="DC46" s="709"/>
      <c r="DD46" s="634">
        <v>221686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44417</v>
      </c>
      <c r="CS47" s="657"/>
      <c r="CT47" s="657"/>
      <c r="CU47" s="657"/>
      <c r="CV47" s="657"/>
      <c r="CW47" s="657"/>
      <c r="CX47" s="657"/>
      <c r="CY47" s="658"/>
      <c r="CZ47" s="659">
        <v>0.8</v>
      </c>
      <c r="DA47" s="660"/>
      <c r="DB47" s="660"/>
      <c r="DC47" s="661"/>
      <c r="DD47" s="634">
        <v>9217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5284857</v>
      </c>
      <c r="CS49" s="693"/>
      <c r="CT49" s="693"/>
      <c r="CU49" s="693"/>
      <c r="CV49" s="693"/>
      <c r="CW49" s="693"/>
      <c r="CX49" s="693"/>
      <c r="CY49" s="720"/>
      <c r="CZ49" s="721">
        <v>100</v>
      </c>
      <c r="DA49" s="722"/>
      <c r="DB49" s="722"/>
      <c r="DC49" s="723"/>
      <c r="DD49" s="724">
        <v>3771308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5636</v>
      </c>
      <c r="R7" s="755"/>
      <c r="S7" s="755"/>
      <c r="T7" s="755"/>
      <c r="U7" s="755"/>
      <c r="V7" s="755">
        <v>5285</v>
      </c>
      <c r="W7" s="755"/>
      <c r="X7" s="755"/>
      <c r="Y7" s="755"/>
      <c r="Z7" s="755"/>
      <c r="AA7" s="755">
        <v>351</v>
      </c>
      <c r="AB7" s="755"/>
      <c r="AC7" s="755"/>
      <c r="AD7" s="755"/>
      <c r="AE7" s="756"/>
      <c r="AF7" s="757">
        <v>282</v>
      </c>
      <c r="AG7" s="758"/>
      <c r="AH7" s="758"/>
      <c r="AI7" s="758"/>
      <c r="AJ7" s="759"/>
      <c r="AK7" s="794">
        <v>127</v>
      </c>
      <c r="AL7" s="795"/>
      <c r="AM7" s="795"/>
      <c r="AN7" s="795"/>
      <c r="AO7" s="795"/>
      <c r="AP7" s="795">
        <v>7662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5636</v>
      </c>
      <c r="R23" s="814"/>
      <c r="S23" s="814"/>
      <c r="T23" s="814"/>
      <c r="U23" s="814"/>
      <c r="V23" s="814">
        <v>5285</v>
      </c>
      <c r="W23" s="814"/>
      <c r="X23" s="814"/>
      <c r="Y23" s="814"/>
      <c r="Z23" s="814"/>
      <c r="AA23" s="814">
        <v>351</v>
      </c>
      <c r="AB23" s="814"/>
      <c r="AC23" s="814"/>
      <c r="AD23" s="814"/>
      <c r="AE23" s="815"/>
      <c r="AF23" s="816">
        <v>282</v>
      </c>
      <c r="AG23" s="814"/>
      <c r="AH23" s="814"/>
      <c r="AI23" s="814"/>
      <c r="AJ23" s="817"/>
      <c r="AK23" s="818"/>
      <c r="AL23" s="819"/>
      <c r="AM23" s="819"/>
      <c r="AN23" s="819"/>
      <c r="AO23" s="819"/>
      <c r="AP23" s="814">
        <v>7662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683</v>
      </c>
      <c r="R28" s="843"/>
      <c r="S28" s="843"/>
      <c r="T28" s="843"/>
      <c r="U28" s="843"/>
      <c r="V28" s="843">
        <v>611</v>
      </c>
      <c r="W28" s="843"/>
      <c r="X28" s="843"/>
      <c r="Y28" s="843"/>
      <c r="Z28" s="843"/>
      <c r="AA28" s="843">
        <v>72</v>
      </c>
      <c r="AB28" s="843"/>
      <c r="AC28" s="843"/>
      <c r="AD28" s="843"/>
      <c r="AE28" s="844"/>
      <c r="AF28" s="845">
        <v>72</v>
      </c>
      <c r="AG28" s="843"/>
      <c r="AH28" s="843"/>
      <c r="AI28" s="843"/>
      <c r="AJ28" s="846"/>
      <c r="AK28" s="847">
        <v>52</v>
      </c>
      <c r="AL28" s="838"/>
      <c r="AM28" s="838"/>
      <c r="AN28" s="838"/>
      <c r="AO28" s="838"/>
      <c r="AP28" s="838" t="s">
        <v>535</v>
      </c>
      <c r="AQ28" s="838"/>
      <c r="AR28" s="838"/>
      <c r="AS28" s="838"/>
      <c r="AT28" s="838"/>
      <c r="AU28" s="838" t="s">
        <v>535</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72</v>
      </c>
      <c r="R29" s="779"/>
      <c r="S29" s="779"/>
      <c r="T29" s="779"/>
      <c r="U29" s="779"/>
      <c r="V29" s="779">
        <v>64</v>
      </c>
      <c r="W29" s="779"/>
      <c r="X29" s="779"/>
      <c r="Y29" s="779"/>
      <c r="Z29" s="779"/>
      <c r="AA29" s="779">
        <v>8</v>
      </c>
      <c r="AB29" s="779"/>
      <c r="AC29" s="779"/>
      <c r="AD29" s="779"/>
      <c r="AE29" s="780"/>
      <c r="AF29" s="781">
        <v>8</v>
      </c>
      <c r="AG29" s="782"/>
      <c r="AH29" s="782"/>
      <c r="AI29" s="782"/>
      <c r="AJ29" s="783"/>
      <c r="AK29" s="850">
        <v>25</v>
      </c>
      <c r="AL29" s="851"/>
      <c r="AM29" s="851"/>
      <c r="AN29" s="851"/>
      <c r="AO29" s="851"/>
      <c r="AP29" s="851" t="s">
        <v>535</v>
      </c>
      <c r="AQ29" s="851"/>
      <c r="AR29" s="851"/>
      <c r="AS29" s="851"/>
      <c r="AT29" s="851"/>
      <c r="AU29" s="851" t="s">
        <v>535</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564</v>
      </c>
      <c r="R30" s="779"/>
      <c r="S30" s="779"/>
      <c r="T30" s="779"/>
      <c r="U30" s="779"/>
      <c r="V30" s="779">
        <v>493</v>
      </c>
      <c r="W30" s="779"/>
      <c r="X30" s="779"/>
      <c r="Y30" s="779"/>
      <c r="Z30" s="779"/>
      <c r="AA30" s="779">
        <v>70</v>
      </c>
      <c r="AB30" s="779"/>
      <c r="AC30" s="779"/>
      <c r="AD30" s="779"/>
      <c r="AE30" s="780"/>
      <c r="AF30" s="781">
        <v>70</v>
      </c>
      <c r="AG30" s="782"/>
      <c r="AH30" s="782"/>
      <c r="AI30" s="782"/>
      <c r="AJ30" s="783"/>
      <c r="AK30" s="850">
        <v>71</v>
      </c>
      <c r="AL30" s="851"/>
      <c r="AM30" s="851"/>
      <c r="AN30" s="851"/>
      <c r="AO30" s="851"/>
      <c r="AP30" s="851" t="s">
        <v>535</v>
      </c>
      <c r="AQ30" s="851"/>
      <c r="AR30" s="851"/>
      <c r="AS30" s="851"/>
      <c r="AT30" s="851"/>
      <c r="AU30" s="851" t="s">
        <v>535</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460</v>
      </c>
      <c r="R31" s="779"/>
      <c r="S31" s="779"/>
      <c r="T31" s="779"/>
      <c r="U31" s="779"/>
      <c r="V31" s="779">
        <v>424</v>
      </c>
      <c r="W31" s="779"/>
      <c r="X31" s="779"/>
      <c r="Y31" s="779"/>
      <c r="Z31" s="779"/>
      <c r="AA31" s="779">
        <v>36</v>
      </c>
      <c r="AB31" s="779"/>
      <c r="AC31" s="779"/>
      <c r="AD31" s="779"/>
      <c r="AE31" s="780"/>
      <c r="AF31" s="781">
        <v>36</v>
      </c>
      <c r="AG31" s="782"/>
      <c r="AH31" s="782"/>
      <c r="AI31" s="782"/>
      <c r="AJ31" s="783"/>
      <c r="AK31" s="850">
        <v>164</v>
      </c>
      <c r="AL31" s="851"/>
      <c r="AM31" s="851"/>
      <c r="AN31" s="851"/>
      <c r="AO31" s="851"/>
      <c r="AP31" s="851" t="s">
        <v>535</v>
      </c>
      <c r="AQ31" s="851"/>
      <c r="AR31" s="851"/>
      <c r="AS31" s="851"/>
      <c r="AT31" s="851"/>
      <c r="AU31" s="851" t="s">
        <v>535</v>
      </c>
      <c r="AV31" s="851"/>
      <c r="AW31" s="851"/>
      <c r="AX31" s="851"/>
      <c r="AY31" s="851"/>
      <c r="AZ31" s="852" t="s">
        <v>535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185</v>
      </c>
      <c r="R32" s="779"/>
      <c r="S32" s="779"/>
      <c r="T32" s="779"/>
      <c r="U32" s="779"/>
      <c r="V32" s="779">
        <v>181</v>
      </c>
      <c r="W32" s="779"/>
      <c r="X32" s="779"/>
      <c r="Y32" s="779"/>
      <c r="Z32" s="779"/>
      <c r="AA32" s="779">
        <v>4</v>
      </c>
      <c r="AB32" s="779"/>
      <c r="AC32" s="779"/>
      <c r="AD32" s="779"/>
      <c r="AE32" s="780"/>
      <c r="AF32" s="781">
        <v>4</v>
      </c>
      <c r="AG32" s="782"/>
      <c r="AH32" s="782"/>
      <c r="AI32" s="782"/>
      <c r="AJ32" s="783"/>
      <c r="AK32" s="850">
        <v>80</v>
      </c>
      <c r="AL32" s="851"/>
      <c r="AM32" s="851"/>
      <c r="AN32" s="851"/>
      <c r="AO32" s="851"/>
      <c r="AP32" s="851" t="s">
        <v>535</v>
      </c>
      <c r="AQ32" s="851"/>
      <c r="AR32" s="851"/>
      <c r="AS32" s="851"/>
      <c r="AT32" s="851"/>
      <c r="AU32" s="851" t="s">
        <v>535</v>
      </c>
      <c r="AV32" s="851"/>
      <c r="AW32" s="851"/>
      <c r="AX32" s="851"/>
      <c r="AY32" s="851"/>
      <c r="AZ32" s="852" t="s">
        <v>535</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133</v>
      </c>
      <c r="R33" s="779"/>
      <c r="S33" s="779"/>
      <c r="T33" s="779"/>
      <c r="U33" s="779"/>
      <c r="V33" s="779">
        <v>118</v>
      </c>
      <c r="W33" s="779"/>
      <c r="X33" s="779"/>
      <c r="Y33" s="779"/>
      <c r="Z33" s="779"/>
      <c r="AA33" s="779">
        <v>16</v>
      </c>
      <c r="AB33" s="779"/>
      <c r="AC33" s="779"/>
      <c r="AD33" s="779"/>
      <c r="AE33" s="780"/>
      <c r="AF33" s="781">
        <v>144</v>
      </c>
      <c r="AG33" s="782"/>
      <c r="AH33" s="782"/>
      <c r="AI33" s="782"/>
      <c r="AJ33" s="783"/>
      <c r="AK33" s="850">
        <v>13</v>
      </c>
      <c r="AL33" s="851"/>
      <c r="AM33" s="851"/>
      <c r="AN33" s="851"/>
      <c r="AO33" s="851"/>
      <c r="AP33" s="851">
        <v>555</v>
      </c>
      <c r="AQ33" s="851"/>
      <c r="AR33" s="851"/>
      <c r="AS33" s="851"/>
      <c r="AT33" s="851"/>
      <c r="AU33" s="851">
        <v>213</v>
      </c>
      <c r="AV33" s="851"/>
      <c r="AW33" s="851"/>
      <c r="AX33" s="851"/>
      <c r="AY33" s="851"/>
      <c r="AZ33" s="852" t="s">
        <v>535</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502</v>
      </c>
      <c r="R34" s="779"/>
      <c r="S34" s="779"/>
      <c r="T34" s="779"/>
      <c r="U34" s="779"/>
      <c r="V34" s="779">
        <v>491</v>
      </c>
      <c r="W34" s="779"/>
      <c r="X34" s="779"/>
      <c r="Y34" s="779"/>
      <c r="Z34" s="779"/>
      <c r="AA34" s="779">
        <v>11</v>
      </c>
      <c r="AB34" s="779"/>
      <c r="AC34" s="779"/>
      <c r="AD34" s="779"/>
      <c r="AE34" s="780"/>
      <c r="AF34" s="781">
        <v>11</v>
      </c>
      <c r="AG34" s="782"/>
      <c r="AH34" s="782"/>
      <c r="AI34" s="782"/>
      <c r="AJ34" s="783"/>
      <c r="AK34" s="850">
        <v>168</v>
      </c>
      <c r="AL34" s="851"/>
      <c r="AM34" s="851"/>
      <c r="AN34" s="851"/>
      <c r="AO34" s="851"/>
      <c r="AP34" s="851">
        <v>1864</v>
      </c>
      <c r="AQ34" s="851"/>
      <c r="AR34" s="851"/>
      <c r="AS34" s="851"/>
      <c r="AT34" s="851"/>
      <c r="AU34" s="851">
        <v>1688</v>
      </c>
      <c r="AV34" s="851"/>
      <c r="AW34" s="851"/>
      <c r="AX34" s="851"/>
      <c r="AY34" s="851"/>
      <c r="AZ34" s="852" t="s">
        <v>535</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345</v>
      </c>
      <c r="AG63" s="862"/>
      <c r="AH63" s="862"/>
      <c r="AI63" s="862"/>
      <c r="AJ63" s="863"/>
      <c r="AK63" s="864"/>
      <c r="AL63" s="859"/>
      <c r="AM63" s="859"/>
      <c r="AN63" s="859"/>
      <c r="AO63" s="859"/>
      <c r="AP63" s="862">
        <v>2419</v>
      </c>
      <c r="AQ63" s="862"/>
      <c r="AR63" s="862"/>
      <c r="AS63" s="862"/>
      <c r="AT63" s="862"/>
      <c r="AU63" s="862">
        <v>1901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389</v>
      </c>
      <c r="R68" s="886"/>
      <c r="S68" s="886"/>
      <c r="T68" s="886"/>
      <c r="U68" s="886"/>
      <c r="V68" s="886">
        <v>377</v>
      </c>
      <c r="W68" s="886"/>
      <c r="X68" s="886"/>
      <c r="Y68" s="886"/>
      <c r="Z68" s="886"/>
      <c r="AA68" s="886">
        <v>11</v>
      </c>
      <c r="AB68" s="886"/>
      <c r="AC68" s="886"/>
      <c r="AD68" s="886"/>
      <c r="AE68" s="886"/>
      <c r="AF68" s="886">
        <v>11</v>
      </c>
      <c r="AG68" s="886"/>
      <c r="AH68" s="886"/>
      <c r="AI68" s="886"/>
      <c r="AJ68" s="886"/>
      <c r="AK68" s="886" t="s">
        <v>539</v>
      </c>
      <c r="AL68" s="886"/>
      <c r="AM68" s="886"/>
      <c r="AN68" s="886"/>
      <c r="AO68" s="886"/>
      <c r="AP68" s="886" t="s">
        <v>539</v>
      </c>
      <c r="AQ68" s="886"/>
      <c r="AR68" s="886"/>
      <c r="AS68" s="886"/>
      <c r="AT68" s="886"/>
      <c r="AU68" s="886" t="s">
        <v>539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33</v>
      </c>
      <c r="R69" s="851"/>
      <c r="S69" s="851"/>
      <c r="T69" s="851"/>
      <c r="U69" s="851"/>
      <c r="V69" s="851">
        <v>31</v>
      </c>
      <c r="W69" s="851"/>
      <c r="X69" s="851"/>
      <c r="Y69" s="851"/>
      <c r="Z69" s="851"/>
      <c r="AA69" s="851">
        <v>3</v>
      </c>
      <c r="AB69" s="851"/>
      <c r="AC69" s="851"/>
      <c r="AD69" s="851"/>
      <c r="AE69" s="851"/>
      <c r="AF69" s="851">
        <v>3</v>
      </c>
      <c r="AG69" s="851"/>
      <c r="AH69" s="851"/>
      <c r="AI69" s="851"/>
      <c r="AJ69" s="851"/>
      <c r="AK69" s="851" t="s">
        <v>539</v>
      </c>
      <c r="AL69" s="851"/>
      <c r="AM69" s="851"/>
      <c r="AN69" s="851"/>
      <c r="AO69" s="851"/>
      <c r="AP69" s="851" t="s">
        <v>539</v>
      </c>
      <c r="AQ69" s="851"/>
      <c r="AR69" s="851"/>
      <c r="AS69" s="851"/>
      <c r="AT69" s="851"/>
      <c r="AU69" s="851" t="s">
        <v>539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16</v>
      </c>
      <c r="R70" s="851"/>
      <c r="S70" s="851"/>
      <c r="T70" s="851"/>
      <c r="U70" s="851"/>
      <c r="V70" s="851">
        <v>15</v>
      </c>
      <c r="W70" s="851"/>
      <c r="X70" s="851"/>
      <c r="Y70" s="851"/>
      <c r="Z70" s="851"/>
      <c r="AA70" s="851">
        <v>1</v>
      </c>
      <c r="AB70" s="851"/>
      <c r="AC70" s="851"/>
      <c r="AD70" s="851"/>
      <c r="AE70" s="851"/>
      <c r="AF70" s="851">
        <v>1</v>
      </c>
      <c r="AG70" s="851"/>
      <c r="AH70" s="851"/>
      <c r="AI70" s="851"/>
      <c r="AJ70" s="851"/>
      <c r="AK70" s="851" t="s">
        <v>539</v>
      </c>
      <c r="AL70" s="851"/>
      <c r="AM70" s="851"/>
      <c r="AN70" s="851"/>
      <c r="AO70" s="851"/>
      <c r="AP70" s="851" t="s">
        <v>539</v>
      </c>
      <c r="AQ70" s="851"/>
      <c r="AR70" s="851"/>
      <c r="AS70" s="851"/>
      <c r="AT70" s="851"/>
      <c r="AU70" s="851" t="s">
        <v>539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15</v>
      </c>
      <c r="AG88" s="862"/>
      <c r="AH88" s="862"/>
      <c r="AI88" s="862"/>
      <c r="AJ88" s="862"/>
      <c r="AK88" s="859"/>
      <c r="AL88" s="859"/>
      <c r="AM88" s="859"/>
      <c r="AN88" s="859"/>
      <c r="AO88" s="859"/>
      <c r="AP88" s="862" t="s">
        <v>539</v>
      </c>
      <c r="AQ88" s="862"/>
      <c r="AR88" s="862"/>
      <c r="AS88" s="862"/>
      <c r="AT88" s="862"/>
      <c r="AU88" s="862" t="s">
        <v>539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736156</v>
      </c>
      <c r="AB110" s="922"/>
      <c r="AC110" s="922"/>
      <c r="AD110" s="922"/>
      <c r="AE110" s="923"/>
      <c r="AF110" s="924">
        <v>736452</v>
      </c>
      <c r="AG110" s="922"/>
      <c r="AH110" s="922"/>
      <c r="AI110" s="922"/>
      <c r="AJ110" s="923"/>
      <c r="AK110" s="924">
        <v>784030</v>
      </c>
      <c r="AL110" s="922"/>
      <c r="AM110" s="922"/>
      <c r="AN110" s="922"/>
      <c r="AO110" s="923"/>
      <c r="AP110" s="925">
        <v>28.5</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7685045</v>
      </c>
      <c r="BR110" s="957"/>
      <c r="BS110" s="957"/>
      <c r="BT110" s="957"/>
      <c r="BU110" s="957"/>
      <c r="BV110" s="957">
        <v>7618855</v>
      </c>
      <c r="BW110" s="957"/>
      <c r="BX110" s="957"/>
      <c r="BY110" s="957"/>
      <c r="BZ110" s="957"/>
      <c r="CA110" s="957">
        <v>7662283</v>
      </c>
      <c r="CB110" s="957"/>
      <c r="CC110" s="957"/>
      <c r="CD110" s="957"/>
      <c r="CE110" s="957"/>
      <c r="CF110" s="971">
        <v>278.60000000000002</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173051</v>
      </c>
      <c r="BR111" s="950"/>
      <c r="BS111" s="950"/>
      <c r="BT111" s="950"/>
      <c r="BU111" s="950"/>
      <c r="BV111" s="950">
        <v>237738</v>
      </c>
      <c r="BW111" s="950"/>
      <c r="BX111" s="950"/>
      <c r="BY111" s="950"/>
      <c r="BZ111" s="950"/>
      <c r="CA111" s="950">
        <v>230899</v>
      </c>
      <c r="CB111" s="950"/>
      <c r="CC111" s="950"/>
      <c r="CD111" s="950"/>
      <c r="CE111" s="950"/>
      <c r="CF111" s="944">
        <v>8.4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1741801</v>
      </c>
      <c r="BR112" s="950"/>
      <c r="BS112" s="950"/>
      <c r="BT112" s="950"/>
      <c r="BU112" s="950"/>
      <c r="BV112" s="950">
        <v>1759958</v>
      </c>
      <c r="BW112" s="950"/>
      <c r="BX112" s="950"/>
      <c r="BY112" s="950"/>
      <c r="BZ112" s="950"/>
      <c r="CA112" s="950">
        <v>1901607</v>
      </c>
      <c r="CB112" s="950"/>
      <c r="CC112" s="950"/>
      <c r="CD112" s="950"/>
      <c r="CE112" s="950"/>
      <c r="CF112" s="944">
        <v>69.099999999999994</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163151</v>
      </c>
      <c r="AB113" s="964"/>
      <c r="AC113" s="964"/>
      <c r="AD113" s="964"/>
      <c r="AE113" s="965"/>
      <c r="AF113" s="966">
        <v>143220</v>
      </c>
      <c r="AG113" s="964"/>
      <c r="AH113" s="964"/>
      <c r="AI113" s="964"/>
      <c r="AJ113" s="965"/>
      <c r="AK113" s="966">
        <v>147720</v>
      </c>
      <c r="AL113" s="964"/>
      <c r="AM113" s="964"/>
      <c r="AN113" s="964"/>
      <c r="AO113" s="965"/>
      <c r="AP113" s="967">
        <v>5.4</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1001841</v>
      </c>
      <c r="BR114" s="950"/>
      <c r="BS114" s="950"/>
      <c r="BT114" s="950"/>
      <c r="BU114" s="950"/>
      <c r="BV114" s="950">
        <v>1043865</v>
      </c>
      <c r="BW114" s="950"/>
      <c r="BX114" s="950"/>
      <c r="BY114" s="950"/>
      <c r="BZ114" s="950"/>
      <c r="CA114" s="950">
        <v>917479</v>
      </c>
      <c r="CB114" s="950"/>
      <c r="CC114" s="950"/>
      <c r="CD114" s="950"/>
      <c r="CE114" s="950"/>
      <c r="CF114" s="944">
        <v>33.4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36957</v>
      </c>
      <c r="DH114" s="989"/>
      <c r="DI114" s="989"/>
      <c r="DJ114" s="989"/>
      <c r="DK114" s="990"/>
      <c r="DL114" s="991">
        <v>29828</v>
      </c>
      <c r="DM114" s="989"/>
      <c r="DN114" s="989"/>
      <c r="DO114" s="989"/>
      <c r="DP114" s="990"/>
      <c r="DQ114" s="991">
        <v>24415</v>
      </c>
      <c r="DR114" s="989"/>
      <c r="DS114" s="989"/>
      <c r="DT114" s="989"/>
      <c r="DU114" s="990"/>
      <c r="DV114" s="992">
        <v>0.9</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39789</v>
      </c>
      <c r="AB115" s="964"/>
      <c r="AC115" s="964"/>
      <c r="AD115" s="964"/>
      <c r="AE115" s="965"/>
      <c r="AF115" s="966">
        <v>42438</v>
      </c>
      <c r="AG115" s="964"/>
      <c r="AH115" s="964"/>
      <c r="AI115" s="964"/>
      <c r="AJ115" s="965"/>
      <c r="AK115" s="966">
        <v>53207</v>
      </c>
      <c r="AL115" s="964"/>
      <c r="AM115" s="964"/>
      <c r="AN115" s="964"/>
      <c r="AO115" s="965"/>
      <c r="AP115" s="967">
        <v>1.9</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22</v>
      </c>
      <c r="AB116" s="989"/>
      <c r="AC116" s="989"/>
      <c r="AD116" s="989"/>
      <c r="AE116" s="990"/>
      <c r="AF116" s="991">
        <v>37</v>
      </c>
      <c r="AG116" s="989"/>
      <c r="AH116" s="989"/>
      <c r="AI116" s="989"/>
      <c r="AJ116" s="990"/>
      <c r="AK116" s="991">
        <v>6</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9180</v>
      </c>
      <c r="DH116" s="989"/>
      <c r="DI116" s="989"/>
      <c r="DJ116" s="989"/>
      <c r="DK116" s="990"/>
      <c r="DL116" s="991">
        <v>5508</v>
      </c>
      <c r="DM116" s="989"/>
      <c r="DN116" s="989"/>
      <c r="DO116" s="989"/>
      <c r="DP116" s="990"/>
      <c r="DQ116" s="991">
        <v>1843</v>
      </c>
      <c r="DR116" s="989"/>
      <c r="DS116" s="989"/>
      <c r="DT116" s="989"/>
      <c r="DU116" s="990"/>
      <c r="DV116" s="992">
        <v>0.1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939118</v>
      </c>
      <c r="AB117" s="1007"/>
      <c r="AC117" s="1007"/>
      <c r="AD117" s="1007"/>
      <c r="AE117" s="1008"/>
      <c r="AF117" s="1009">
        <v>922147</v>
      </c>
      <c r="AG117" s="1007"/>
      <c r="AH117" s="1007"/>
      <c r="AI117" s="1007"/>
      <c r="AJ117" s="1008"/>
      <c r="AK117" s="1009">
        <v>984963</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10601738</v>
      </c>
      <c r="BR119" s="1028"/>
      <c r="BS119" s="1028"/>
      <c r="BT119" s="1028"/>
      <c r="BU119" s="1028"/>
      <c r="BV119" s="1028">
        <v>10660416</v>
      </c>
      <c r="BW119" s="1028"/>
      <c r="BX119" s="1028"/>
      <c r="BY119" s="1028"/>
      <c r="BZ119" s="1028"/>
      <c r="CA119" s="1028">
        <v>10712268</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126914</v>
      </c>
      <c r="DH119" s="1014"/>
      <c r="DI119" s="1014"/>
      <c r="DJ119" s="1014"/>
      <c r="DK119" s="1015"/>
      <c r="DL119" s="1013">
        <v>202402</v>
      </c>
      <c r="DM119" s="1014"/>
      <c r="DN119" s="1014"/>
      <c r="DO119" s="1014"/>
      <c r="DP119" s="1015"/>
      <c r="DQ119" s="1013">
        <v>204641</v>
      </c>
      <c r="DR119" s="1014"/>
      <c r="DS119" s="1014"/>
      <c r="DT119" s="1014"/>
      <c r="DU119" s="1015"/>
      <c r="DV119" s="1016">
        <v>7.4</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1604542</v>
      </c>
      <c r="BR120" s="957"/>
      <c r="BS120" s="957"/>
      <c r="BT120" s="957"/>
      <c r="BU120" s="957"/>
      <c r="BV120" s="957">
        <v>1742999</v>
      </c>
      <c r="BW120" s="957"/>
      <c r="BX120" s="957"/>
      <c r="BY120" s="957"/>
      <c r="BZ120" s="957"/>
      <c r="CA120" s="957">
        <v>1757970</v>
      </c>
      <c r="CB120" s="957"/>
      <c r="CC120" s="957"/>
      <c r="CD120" s="957"/>
      <c r="CE120" s="957"/>
      <c r="CF120" s="971">
        <v>63.9</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1620685</v>
      </c>
      <c r="DH120" s="957"/>
      <c r="DI120" s="957"/>
      <c r="DJ120" s="957"/>
      <c r="DK120" s="957"/>
      <c r="DL120" s="957">
        <v>1605737</v>
      </c>
      <c r="DM120" s="957"/>
      <c r="DN120" s="957"/>
      <c r="DO120" s="957"/>
      <c r="DP120" s="957"/>
      <c r="DQ120" s="957">
        <v>1688467</v>
      </c>
      <c r="DR120" s="957"/>
      <c r="DS120" s="957"/>
      <c r="DT120" s="957"/>
      <c r="DU120" s="957"/>
      <c r="DV120" s="958">
        <v>61.4</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642217</v>
      </c>
      <c r="BR121" s="950"/>
      <c r="BS121" s="950"/>
      <c r="BT121" s="950"/>
      <c r="BU121" s="950"/>
      <c r="BV121" s="950">
        <v>668118</v>
      </c>
      <c r="BW121" s="950"/>
      <c r="BX121" s="950"/>
      <c r="BY121" s="950"/>
      <c r="BZ121" s="950"/>
      <c r="CA121" s="950">
        <v>565466</v>
      </c>
      <c r="CB121" s="950"/>
      <c r="CC121" s="950"/>
      <c r="CD121" s="950"/>
      <c r="CE121" s="950"/>
      <c r="CF121" s="944">
        <v>20.6</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121116</v>
      </c>
      <c r="DH121" s="950"/>
      <c r="DI121" s="950"/>
      <c r="DJ121" s="950"/>
      <c r="DK121" s="950"/>
      <c r="DL121" s="950">
        <v>154221</v>
      </c>
      <c r="DM121" s="950"/>
      <c r="DN121" s="950"/>
      <c r="DO121" s="950"/>
      <c r="DP121" s="950"/>
      <c r="DQ121" s="950">
        <v>213140</v>
      </c>
      <c r="DR121" s="950"/>
      <c r="DS121" s="950"/>
      <c r="DT121" s="950"/>
      <c r="DU121" s="950"/>
      <c r="DV121" s="951">
        <v>7.7</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8112</v>
      </c>
      <c r="AB122" s="989"/>
      <c r="AC122" s="989"/>
      <c r="AD122" s="989"/>
      <c r="AE122" s="990"/>
      <c r="AF122" s="991">
        <v>8119</v>
      </c>
      <c r="AG122" s="989"/>
      <c r="AH122" s="989"/>
      <c r="AI122" s="989"/>
      <c r="AJ122" s="990"/>
      <c r="AK122" s="991">
        <v>8125</v>
      </c>
      <c r="AL122" s="989"/>
      <c r="AM122" s="989"/>
      <c r="AN122" s="989"/>
      <c r="AO122" s="990"/>
      <c r="AP122" s="992">
        <v>0.3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6524710</v>
      </c>
      <c r="BR122" s="1028"/>
      <c r="BS122" s="1028"/>
      <c r="BT122" s="1028"/>
      <c r="BU122" s="1028"/>
      <c r="BV122" s="1028">
        <v>6580179</v>
      </c>
      <c r="BW122" s="1028"/>
      <c r="BX122" s="1028"/>
      <c r="BY122" s="1028"/>
      <c r="BZ122" s="1028"/>
      <c r="CA122" s="1028">
        <v>6812491</v>
      </c>
      <c r="CB122" s="1028"/>
      <c r="CC122" s="1028"/>
      <c r="CD122" s="1028"/>
      <c r="CE122" s="1028"/>
      <c r="CF122" s="1048">
        <v>247.7</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3817</v>
      </c>
      <c r="AB123" s="989"/>
      <c r="AC123" s="989"/>
      <c r="AD123" s="989"/>
      <c r="AE123" s="990"/>
      <c r="AF123" s="991">
        <v>3769</v>
      </c>
      <c r="AG123" s="989"/>
      <c r="AH123" s="989"/>
      <c r="AI123" s="989"/>
      <c r="AJ123" s="990"/>
      <c r="AK123" s="991">
        <v>3722</v>
      </c>
      <c r="AL123" s="989"/>
      <c r="AM123" s="989"/>
      <c r="AN123" s="989"/>
      <c r="AO123" s="990"/>
      <c r="AP123" s="992">
        <v>0.1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8771469</v>
      </c>
      <c r="BR123" s="1096"/>
      <c r="BS123" s="1096"/>
      <c r="BT123" s="1096"/>
      <c r="BU123" s="1096"/>
      <c r="BV123" s="1096">
        <v>8991296</v>
      </c>
      <c r="BW123" s="1096"/>
      <c r="BX123" s="1096"/>
      <c r="BY123" s="1096"/>
      <c r="BZ123" s="1096"/>
      <c r="CA123" s="1096">
        <v>9135927</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64.8</v>
      </c>
      <c r="BR124" s="1058"/>
      <c r="BS124" s="1058"/>
      <c r="BT124" s="1058"/>
      <c r="BU124" s="1058"/>
      <c r="BV124" s="1058">
        <v>57.5</v>
      </c>
      <c r="BW124" s="1058"/>
      <c r="BX124" s="1058"/>
      <c r="BY124" s="1058"/>
      <c r="BZ124" s="1058"/>
      <c r="CA124" s="1058">
        <v>57.3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23202</v>
      </c>
      <c r="AB126" s="989"/>
      <c r="AC126" s="989"/>
      <c r="AD126" s="989"/>
      <c r="AE126" s="990"/>
      <c r="AF126" s="991">
        <v>26347</v>
      </c>
      <c r="AG126" s="989"/>
      <c r="AH126" s="989"/>
      <c r="AI126" s="989"/>
      <c r="AJ126" s="990"/>
      <c r="AK126" s="991">
        <v>36754</v>
      </c>
      <c r="AL126" s="989"/>
      <c r="AM126" s="989"/>
      <c r="AN126" s="989"/>
      <c r="AO126" s="990"/>
      <c r="AP126" s="992">
        <v>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4658</v>
      </c>
      <c r="AB127" s="989"/>
      <c r="AC127" s="989"/>
      <c r="AD127" s="989"/>
      <c r="AE127" s="990"/>
      <c r="AF127" s="991">
        <v>4203</v>
      </c>
      <c r="AG127" s="989"/>
      <c r="AH127" s="989"/>
      <c r="AI127" s="989"/>
      <c r="AJ127" s="990"/>
      <c r="AK127" s="991">
        <v>4606</v>
      </c>
      <c r="AL127" s="989"/>
      <c r="AM127" s="989"/>
      <c r="AN127" s="989"/>
      <c r="AO127" s="990"/>
      <c r="AP127" s="992">
        <v>0.2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73719</v>
      </c>
      <c r="AB128" s="1078"/>
      <c r="AC128" s="1078"/>
      <c r="AD128" s="1078"/>
      <c r="AE128" s="1079"/>
      <c r="AF128" s="1080">
        <v>62825</v>
      </c>
      <c r="AG128" s="1078"/>
      <c r="AH128" s="1078"/>
      <c r="AI128" s="1078"/>
      <c r="AJ128" s="1079"/>
      <c r="AK128" s="1080">
        <v>81092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3384315</v>
      </c>
      <c r="AB129" s="989"/>
      <c r="AC129" s="989"/>
      <c r="AD129" s="989"/>
      <c r="AE129" s="990"/>
      <c r="AF129" s="991">
        <v>3477813</v>
      </c>
      <c r="AG129" s="989"/>
      <c r="AH129" s="989"/>
      <c r="AI129" s="989"/>
      <c r="AJ129" s="990"/>
      <c r="AK129" s="991">
        <v>3367771</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561144</v>
      </c>
      <c r="AB130" s="989"/>
      <c r="AC130" s="989"/>
      <c r="AD130" s="989"/>
      <c r="AE130" s="990"/>
      <c r="AF130" s="991">
        <v>577447</v>
      </c>
      <c r="AG130" s="989"/>
      <c r="AH130" s="989"/>
      <c r="AI130" s="989"/>
      <c r="AJ130" s="990"/>
      <c r="AK130" s="991">
        <v>617209</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10.3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2823171</v>
      </c>
      <c r="AB131" s="1014"/>
      <c r="AC131" s="1014"/>
      <c r="AD131" s="1014"/>
      <c r="AE131" s="1015"/>
      <c r="AF131" s="1013">
        <v>2900366</v>
      </c>
      <c r="AG131" s="1014"/>
      <c r="AH131" s="1014"/>
      <c r="AI131" s="1014"/>
      <c r="AJ131" s="1015"/>
      <c r="AK131" s="1013">
        <v>2750562</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57.3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10.777065929999999</v>
      </c>
      <c r="AB132" s="1130"/>
      <c r="AC132" s="1130"/>
      <c r="AD132" s="1130"/>
      <c r="AE132" s="1131"/>
      <c r="AF132" s="1132">
        <v>9.7186010320000005</v>
      </c>
      <c r="AG132" s="1130"/>
      <c r="AH132" s="1130"/>
      <c r="AI132" s="1130"/>
      <c r="AJ132" s="1131"/>
      <c r="AK132" s="1132">
        <v>10.42194286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10.8</v>
      </c>
      <c r="AB133" s="1113"/>
      <c r="AC133" s="1113"/>
      <c r="AD133" s="1113"/>
      <c r="AE133" s="1114"/>
      <c r="AF133" s="1112">
        <v>10.3</v>
      </c>
      <c r="AG133" s="1113"/>
      <c r="AH133" s="1113"/>
      <c r="AI133" s="1113"/>
      <c r="AJ133" s="1114"/>
      <c r="AK133" s="1112">
        <v>10.3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880123</v>
      </c>
      <c r="L9" s="266">
        <v>232284</v>
      </c>
      <c r="M9" s="267">
        <v>214828</v>
      </c>
      <c r="N9" s="268">
        <v>8.1</v>
      </c>
    </row>
    <row r="10" spans="1:16" x14ac:dyDescent="0.15">
      <c r="A10" s="250"/>
      <c r="B10" s="246"/>
      <c r="C10" s="246"/>
      <c r="D10" s="246"/>
      <c r="E10" s="246"/>
      <c r="F10" s="246"/>
      <c r="G10" s="1152" t="s">
        <v>476</v>
      </c>
      <c r="H10" s="1153"/>
      <c r="I10" s="1153"/>
      <c r="J10" s="1154"/>
      <c r="K10" s="269">
        <v>130529</v>
      </c>
      <c r="L10" s="270">
        <v>34449</v>
      </c>
      <c r="M10" s="271">
        <v>28178</v>
      </c>
      <c r="N10" s="272">
        <v>22.3</v>
      </c>
    </row>
    <row r="11" spans="1:16" ht="13.5" customHeight="1" x14ac:dyDescent="0.15">
      <c r="A11" s="250"/>
      <c r="B11" s="246"/>
      <c r="C11" s="246"/>
      <c r="D11" s="246"/>
      <c r="E11" s="246"/>
      <c r="F11" s="246"/>
      <c r="G11" s="1152" t="s">
        <v>477</v>
      </c>
      <c r="H11" s="1153"/>
      <c r="I11" s="1153"/>
      <c r="J11" s="1154"/>
      <c r="K11" s="269">
        <v>11842</v>
      </c>
      <c r="L11" s="270">
        <v>3125</v>
      </c>
      <c r="M11" s="271">
        <v>24639</v>
      </c>
      <c r="N11" s="272">
        <v>-87.3</v>
      </c>
    </row>
    <row r="12" spans="1:16" ht="13.5" customHeight="1" x14ac:dyDescent="0.15">
      <c r="A12" s="250"/>
      <c r="B12" s="246"/>
      <c r="C12" s="246"/>
      <c r="D12" s="246"/>
      <c r="E12" s="246"/>
      <c r="F12" s="246"/>
      <c r="G12" s="1152" t="s">
        <v>478</v>
      </c>
      <c r="H12" s="1153"/>
      <c r="I12" s="1153"/>
      <c r="J12" s="1154"/>
      <c r="K12" s="269" t="s">
        <v>479</v>
      </c>
      <c r="L12" s="270" t="s">
        <v>479</v>
      </c>
      <c r="M12" s="271">
        <v>3805</v>
      </c>
      <c r="N12" s="272" t="s">
        <v>479</v>
      </c>
    </row>
    <row r="13" spans="1:16" ht="13.5" customHeight="1" x14ac:dyDescent="0.15">
      <c r="A13" s="250"/>
      <c r="B13" s="246"/>
      <c r="C13" s="246"/>
      <c r="D13" s="246"/>
      <c r="E13" s="246"/>
      <c r="F13" s="246"/>
      <c r="G13" s="1152" t="s">
        <v>480</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481</v>
      </c>
      <c r="H14" s="1153"/>
      <c r="I14" s="1153"/>
      <c r="J14" s="1154"/>
      <c r="K14" s="269">
        <v>44337</v>
      </c>
      <c r="L14" s="270">
        <v>11702</v>
      </c>
      <c r="M14" s="271">
        <v>8783</v>
      </c>
      <c r="N14" s="272">
        <v>33.200000000000003</v>
      </c>
    </row>
    <row r="15" spans="1:16" ht="13.5" customHeight="1" x14ac:dyDescent="0.15">
      <c r="A15" s="250"/>
      <c r="B15" s="246"/>
      <c r="C15" s="246"/>
      <c r="D15" s="246"/>
      <c r="E15" s="246"/>
      <c r="F15" s="246"/>
      <c r="G15" s="1152" t="s">
        <v>482</v>
      </c>
      <c r="H15" s="1153"/>
      <c r="I15" s="1153"/>
      <c r="J15" s="1154"/>
      <c r="K15" s="269" t="s">
        <v>479</v>
      </c>
      <c r="L15" s="270" t="s">
        <v>479</v>
      </c>
      <c r="M15" s="271">
        <v>4830</v>
      </c>
      <c r="N15" s="272" t="s">
        <v>479</v>
      </c>
    </row>
    <row r="16" spans="1:16" x14ac:dyDescent="0.15">
      <c r="A16" s="250"/>
      <c r="B16" s="246"/>
      <c r="C16" s="246"/>
      <c r="D16" s="246"/>
      <c r="E16" s="246"/>
      <c r="F16" s="246"/>
      <c r="G16" s="1155" t="s">
        <v>483</v>
      </c>
      <c r="H16" s="1156"/>
      <c r="I16" s="1156"/>
      <c r="J16" s="1157"/>
      <c r="K16" s="270">
        <v>-91117</v>
      </c>
      <c r="L16" s="270">
        <v>-24048</v>
      </c>
      <c r="M16" s="271">
        <v>-21703</v>
      </c>
      <c r="N16" s="272">
        <v>10.8</v>
      </c>
    </row>
    <row r="17" spans="1:16" x14ac:dyDescent="0.15">
      <c r="A17" s="250"/>
      <c r="B17" s="246"/>
      <c r="C17" s="246"/>
      <c r="D17" s="246"/>
      <c r="E17" s="246"/>
      <c r="F17" s="246"/>
      <c r="G17" s="1155" t="s">
        <v>171</v>
      </c>
      <c r="H17" s="1156"/>
      <c r="I17" s="1156"/>
      <c r="J17" s="1157"/>
      <c r="K17" s="270">
        <v>975714</v>
      </c>
      <c r="L17" s="270">
        <v>257512</v>
      </c>
      <c r="M17" s="271">
        <v>263360</v>
      </c>
      <c r="N17" s="272">
        <v>-2.2000000000000002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25.6</v>
      </c>
      <c r="L21" s="283">
        <v>24.72</v>
      </c>
      <c r="M21" s="284">
        <v>0.88</v>
      </c>
      <c r="N21" s="251"/>
      <c r="O21" s="285"/>
      <c r="P21" s="281"/>
    </row>
    <row r="22" spans="1:16" s="286" customFormat="1" x14ac:dyDescent="0.15">
      <c r="A22" s="281"/>
      <c r="B22" s="251"/>
      <c r="C22" s="251"/>
      <c r="D22" s="251"/>
      <c r="E22" s="251"/>
      <c r="F22" s="251"/>
      <c r="G22" s="1147" t="s">
        <v>489</v>
      </c>
      <c r="H22" s="1148"/>
      <c r="I22" s="1148"/>
      <c r="J22" s="1149"/>
      <c r="K22" s="287">
        <v>101.2</v>
      </c>
      <c r="L22" s="288">
        <v>94.2</v>
      </c>
      <c r="M22" s="289">
        <v>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784030</v>
      </c>
      <c r="L32" s="296">
        <v>206923</v>
      </c>
      <c r="M32" s="297">
        <v>146462</v>
      </c>
      <c r="N32" s="298">
        <v>41.3</v>
      </c>
    </row>
    <row r="33" spans="1:16" ht="13.5" customHeight="1" x14ac:dyDescent="0.15">
      <c r="A33" s="250"/>
      <c r="B33" s="246"/>
      <c r="C33" s="246"/>
      <c r="D33" s="246"/>
      <c r="E33" s="246"/>
      <c r="F33" s="246"/>
      <c r="G33" s="1163" t="s">
        <v>494</v>
      </c>
      <c r="H33" s="1164"/>
      <c r="I33" s="1164"/>
      <c r="J33" s="1165"/>
      <c r="K33" s="296" t="s">
        <v>479</v>
      </c>
      <c r="L33" s="296" t="s">
        <v>479</v>
      </c>
      <c r="M33" s="297">
        <v>66</v>
      </c>
      <c r="N33" s="298" t="s">
        <v>479</v>
      </c>
    </row>
    <row r="34" spans="1:16" ht="27" customHeight="1" x14ac:dyDescent="0.15">
      <c r="A34" s="250"/>
      <c r="B34" s="246"/>
      <c r="C34" s="246"/>
      <c r="D34" s="246"/>
      <c r="E34" s="246"/>
      <c r="F34" s="246"/>
      <c r="G34" s="1163" t="s">
        <v>495</v>
      </c>
      <c r="H34" s="1164"/>
      <c r="I34" s="1164"/>
      <c r="J34" s="1165"/>
      <c r="K34" s="296" t="s">
        <v>479</v>
      </c>
      <c r="L34" s="296" t="s">
        <v>479</v>
      </c>
      <c r="M34" s="297">
        <v>56</v>
      </c>
      <c r="N34" s="298" t="s">
        <v>479</v>
      </c>
    </row>
    <row r="35" spans="1:16" ht="27" customHeight="1" x14ac:dyDescent="0.15">
      <c r="A35" s="250"/>
      <c r="B35" s="246"/>
      <c r="C35" s="246"/>
      <c r="D35" s="246"/>
      <c r="E35" s="246"/>
      <c r="F35" s="246"/>
      <c r="G35" s="1163" t="s">
        <v>496</v>
      </c>
      <c r="H35" s="1164"/>
      <c r="I35" s="1164"/>
      <c r="J35" s="1165"/>
      <c r="K35" s="296">
        <v>147720</v>
      </c>
      <c r="L35" s="296">
        <v>38987</v>
      </c>
      <c r="M35" s="297">
        <v>28990</v>
      </c>
      <c r="N35" s="298">
        <v>34.5</v>
      </c>
    </row>
    <row r="36" spans="1:16" ht="27" customHeight="1" x14ac:dyDescent="0.15">
      <c r="A36" s="250"/>
      <c r="B36" s="246"/>
      <c r="C36" s="246"/>
      <c r="D36" s="246"/>
      <c r="E36" s="246"/>
      <c r="F36" s="246"/>
      <c r="G36" s="1163" t="s">
        <v>497</v>
      </c>
      <c r="H36" s="1164"/>
      <c r="I36" s="1164"/>
      <c r="J36" s="1165"/>
      <c r="K36" s="296" t="s">
        <v>479</v>
      </c>
      <c r="L36" s="296" t="s">
        <v>479</v>
      </c>
      <c r="M36" s="297">
        <v>3973</v>
      </c>
      <c r="N36" s="298" t="s">
        <v>479</v>
      </c>
    </row>
    <row r="37" spans="1:16" ht="13.5" customHeight="1" x14ac:dyDescent="0.15">
      <c r="A37" s="250"/>
      <c r="B37" s="246"/>
      <c r="C37" s="246"/>
      <c r="D37" s="246"/>
      <c r="E37" s="246"/>
      <c r="F37" s="246"/>
      <c r="G37" s="1163" t="s">
        <v>498</v>
      </c>
      <c r="H37" s="1164"/>
      <c r="I37" s="1164"/>
      <c r="J37" s="1165"/>
      <c r="K37" s="296">
        <v>53207</v>
      </c>
      <c r="L37" s="296">
        <v>14042</v>
      </c>
      <c r="M37" s="297">
        <v>2172</v>
      </c>
      <c r="N37" s="298">
        <v>546.5</v>
      </c>
    </row>
    <row r="38" spans="1:16" ht="27" customHeight="1" x14ac:dyDescent="0.15">
      <c r="A38" s="250"/>
      <c r="B38" s="246"/>
      <c r="C38" s="246"/>
      <c r="D38" s="246"/>
      <c r="E38" s="246"/>
      <c r="F38" s="246"/>
      <c r="G38" s="1166" t="s">
        <v>499</v>
      </c>
      <c r="H38" s="1167"/>
      <c r="I38" s="1167"/>
      <c r="J38" s="1168"/>
      <c r="K38" s="299">
        <v>6</v>
      </c>
      <c r="L38" s="299">
        <v>2</v>
      </c>
      <c r="M38" s="300">
        <v>44</v>
      </c>
      <c r="N38" s="301">
        <v>-95.5</v>
      </c>
      <c r="O38" s="295"/>
    </row>
    <row r="39" spans="1:16" x14ac:dyDescent="0.15">
      <c r="A39" s="250"/>
      <c r="B39" s="246"/>
      <c r="C39" s="246"/>
      <c r="D39" s="246"/>
      <c r="E39" s="246"/>
      <c r="F39" s="246"/>
      <c r="G39" s="1166" t="s">
        <v>500</v>
      </c>
      <c r="H39" s="1167"/>
      <c r="I39" s="1167"/>
      <c r="J39" s="1168"/>
      <c r="K39" s="302">
        <v>-81092</v>
      </c>
      <c r="L39" s="302">
        <v>-21402</v>
      </c>
      <c r="M39" s="303">
        <v>-6849</v>
      </c>
      <c r="N39" s="304">
        <v>212.5</v>
      </c>
      <c r="O39" s="295"/>
    </row>
    <row r="40" spans="1:16" ht="27" customHeight="1" x14ac:dyDescent="0.15">
      <c r="A40" s="250"/>
      <c r="B40" s="246"/>
      <c r="C40" s="246"/>
      <c r="D40" s="246"/>
      <c r="E40" s="246"/>
      <c r="F40" s="246"/>
      <c r="G40" s="1163" t="s">
        <v>501</v>
      </c>
      <c r="H40" s="1164"/>
      <c r="I40" s="1164"/>
      <c r="J40" s="1165"/>
      <c r="K40" s="302">
        <v>-617209</v>
      </c>
      <c r="L40" s="302">
        <v>-162895</v>
      </c>
      <c r="M40" s="303">
        <v>-133024</v>
      </c>
      <c r="N40" s="304">
        <v>22.5</v>
      </c>
      <c r="O40" s="295"/>
    </row>
    <row r="41" spans="1:16" x14ac:dyDescent="0.15">
      <c r="A41" s="250"/>
      <c r="B41" s="246"/>
      <c r="C41" s="246"/>
      <c r="D41" s="246"/>
      <c r="E41" s="246"/>
      <c r="F41" s="246"/>
      <c r="G41" s="1169" t="s">
        <v>282</v>
      </c>
      <c r="H41" s="1170"/>
      <c r="I41" s="1170"/>
      <c r="J41" s="1171"/>
      <c r="K41" s="296">
        <v>286662</v>
      </c>
      <c r="L41" s="302">
        <v>75656</v>
      </c>
      <c r="M41" s="303">
        <v>41890</v>
      </c>
      <c r="N41" s="304">
        <v>80.599999999999994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939968</v>
      </c>
      <c r="J51" s="322">
        <v>231748</v>
      </c>
      <c r="K51" s="323">
        <v>61.7</v>
      </c>
      <c r="L51" s="324">
        <v>185018</v>
      </c>
      <c r="M51" s="325">
        <v>-9.1</v>
      </c>
      <c r="N51" s="326">
        <v>70.8</v>
      </c>
    </row>
    <row r="52" spans="1:14" x14ac:dyDescent="0.15">
      <c r="A52" s="250"/>
      <c r="B52" s="246"/>
      <c r="C52" s="246"/>
      <c r="D52" s="246"/>
      <c r="E52" s="246"/>
      <c r="F52" s="246"/>
      <c r="G52" s="327"/>
      <c r="H52" s="328" t="s">
        <v>512</v>
      </c>
      <c r="I52" s="329">
        <v>762218</v>
      </c>
      <c r="J52" s="330">
        <v>187924</v>
      </c>
      <c r="K52" s="331">
        <v>65</v>
      </c>
      <c r="L52" s="332">
        <v>95064</v>
      </c>
      <c r="M52" s="333">
        <v>-21.5</v>
      </c>
      <c r="N52" s="334">
        <v>86.5</v>
      </c>
    </row>
    <row r="53" spans="1:14" x14ac:dyDescent="0.15">
      <c r="A53" s="250"/>
      <c r="B53" s="246"/>
      <c r="C53" s="246"/>
      <c r="D53" s="246"/>
      <c r="E53" s="246"/>
      <c r="F53" s="246"/>
      <c r="G53" s="312" t="s">
        <v>513</v>
      </c>
      <c r="H53" s="313"/>
      <c r="I53" s="321">
        <v>1183694</v>
      </c>
      <c r="J53" s="322">
        <v>291263</v>
      </c>
      <c r="K53" s="323">
        <v>25.7</v>
      </c>
      <c r="L53" s="324">
        <v>238802</v>
      </c>
      <c r="M53" s="325">
        <v>29.1</v>
      </c>
      <c r="N53" s="326">
        <v>-3.4</v>
      </c>
    </row>
    <row r="54" spans="1:14" x14ac:dyDescent="0.15">
      <c r="A54" s="250"/>
      <c r="B54" s="246"/>
      <c r="C54" s="246"/>
      <c r="D54" s="246"/>
      <c r="E54" s="246"/>
      <c r="F54" s="246"/>
      <c r="G54" s="327"/>
      <c r="H54" s="328" t="s">
        <v>512</v>
      </c>
      <c r="I54" s="329">
        <v>1036075</v>
      </c>
      <c r="J54" s="330">
        <v>254940</v>
      </c>
      <c r="K54" s="331">
        <v>35.700000000000003</v>
      </c>
      <c r="L54" s="332">
        <v>128562</v>
      </c>
      <c r="M54" s="333">
        <v>35.200000000000003</v>
      </c>
      <c r="N54" s="334">
        <v>0.5</v>
      </c>
    </row>
    <row r="55" spans="1:14" x14ac:dyDescent="0.15">
      <c r="A55" s="250"/>
      <c r="B55" s="246"/>
      <c r="C55" s="246"/>
      <c r="D55" s="246"/>
      <c r="E55" s="246"/>
      <c r="F55" s="246"/>
      <c r="G55" s="312" t="s">
        <v>514</v>
      </c>
      <c r="H55" s="313"/>
      <c r="I55" s="321">
        <v>1170229</v>
      </c>
      <c r="J55" s="322">
        <v>291682</v>
      </c>
      <c r="K55" s="323">
        <v>0.1</v>
      </c>
      <c r="L55" s="324">
        <v>288550</v>
      </c>
      <c r="M55" s="325">
        <v>20.8</v>
      </c>
      <c r="N55" s="326">
        <v>-20.7</v>
      </c>
    </row>
    <row r="56" spans="1:14" x14ac:dyDescent="0.15">
      <c r="A56" s="250"/>
      <c r="B56" s="246"/>
      <c r="C56" s="246"/>
      <c r="D56" s="246"/>
      <c r="E56" s="246"/>
      <c r="F56" s="246"/>
      <c r="G56" s="327"/>
      <c r="H56" s="328" t="s">
        <v>512</v>
      </c>
      <c r="I56" s="329">
        <v>568911</v>
      </c>
      <c r="J56" s="330">
        <v>141802</v>
      </c>
      <c r="K56" s="331">
        <v>-44.4</v>
      </c>
      <c r="L56" s="332">
        <v>141525</v>
      </c>
      <c r="M56" s="333">
        <v>10.1</v>
      </c>
      <c r="N56" s="334">
        <v>-54.5</v>
      </c>
    </row>
    <row r="57" spans="1:14" x14ac:dyDescent="0.15">
      <c r="A57" s="250"/>
      <c r="B57" s="246"/>
      <c r="C57" s="246"/>
      <c r="D57" s="246"/>
      <c r="E57" s="246"/>
      <c r="F57" s="246"/>
      <c r="G57" s="312" t="s">
        <v>515</v>
      </c>
      <c r="H57" s="313"/>
      <c r="I57" s="321">
        <v>716852</v>
      </c>
      <c r="J57" s="322">
        <v>184518</v>
      </c>
      <c r="K57" s="323">
        <v>-36.700000000000003</v>
      </c>
      <c r="L57" s="324">
        <v>287914</v>
      </c>
      <c r="M57" s="325">
        <v>-0.2</v>
      </c>
      <c r="N57" s="326">
        <v>-36.5</v>
      </c>
    </row>
    <row r="58" spans="1:14" x14ac:dyDescent="0.15">
      <c r="A58" s="250"/>
      <c r="B58" s="246"/>
      <c r="C58" s="246"/>
      <c r="D58" s="246"/>
      <c r="E58" s="246"/>
      <c r="F58" s="246"/>
      <c r="G58" s="327"/>
      <c r="H58" s="328" t="s">
        <v>512</v>
      </c>
      <c r="I58" s="329">
        <v>460227</v>
      </c>
      <c r="J58" s="330">
        <v>118463</v>
      </c>
      <c r="K58" s="331">
        <v>-16.5</v>
      </c>
      <c r="L58" s="332">
        <v>146531</v>
      </c>
      <c r="M58" s="333">
        <v>3.5</v>
      </c>
      <c r="N58" s="334">
        <v>-20</v>
      </c>
    </row>
    <row r="59" spans="1:14" x14ac:dyDescent="0.15">
      <c r="A59" s="250"/>
      <c r="B59" s="246"/>
      <c r="C59" s="246"/>
      <c r="D59" s="246"/>
      <c r="E59" s="246"/>
      <c r="F59" s="246"/>
      <c r="G59" s="312" t="s">
        <v>516</v>
      </c>
      <c r="H59" s="313"/>
      <c r="I59" s="321">
        <v>935166</v>
      </c>
      <c r="J59" s="322">
        <v>246811</v>
      </c>
      <c r="K59" s="323">
        <v>33.799999999999997</v>
      </c>
      <c r="L59" s="324">
        <v>310300</v>
      </c>
      <c r="M59" s="325">
        <v>7.8</v>
      </c>
      <c r="N59" s="326">
        <v>26</v>
      </c>
    </row>
    <row r="60" spans="1:14" x14ac:dyDescent="0.15">
      <c r="A60" s="250"/>
      <c r="B60" s="246"/>
      <c r="C60" s="246"/>
      <c r="D60" s="246"/>
      <c r="E60" s="246"/>
      <c r="F60" s="246"/>
      <c r="G60" s="327"/>
      <c r="H60" s="328" t="s">
        <v>512</v>
      </c>
      <c r="I60" s="335">
        <v>737067</v>
      </c>
      <c r="J60" s="330">
        <v>194528</v>
      </c>
      <c r="K60" s="331">
        <v>64.2</v>
      </c>
      <c r="L60" s="332">
        <v>157576</v>
      </c>
      <c r="M60" s="333">
        <v>7.5</v>
      </c>
      <c r="N60" s="334">
        <v>56.7</v>
      </c>
    </row>
    <row r="61" spans="1:14" x14ac:dyDescent="0.15">
      <c r="A61" s="250"/>
      <c r="B61" s="246"/>
      <c r="C61" s="246"/>
      <c r="D61" s="246"/>
      <c r="E61" s="246"/>
      <c r="F61" s="246"/>
      <c r="G61" s="312" t="s">
        <v>517</v>
      </c>
      <c r="H61" s="336"/>
      <c r="I61" s="337">
        <v>989182</v>
      </c>
      <c r="J61" s="338">
        <v>249204</v>
      </c>
      <c r="K61" s="339">
        <v>16.899999999999999</v>
      </c>
      <c r="L61" s="340">
        <v>262117</v>
      </c>
      <c r="M61" s="341">
        <v>9.6999999999999993</v>
      </c>
      <c r="N61" s="326">
        <v>7.2</v>
      </c>
    </row>
    <row r="62" spans="1:14" x14ac:dyDescent="0.15">
      <c r="A62" s="250"/>
      <c r="B62" s="246"/>
      <c r="C62" s="246"/>
      <c r="D62" s="246"/>
      <c r="E62" s="246"/>
      <c r="F62" s="246"/>
      <c r="G62" s="327"/>
      <c r="H62" s="328" t="s">
        <v>512</v>
      </c>
      <c r="I62" s="329">
        <v>712900</v>
      </c>
      <c r="J62" s="330">
        <v>179531</v>
      </c>
      <c r="K62" s="331">
        <v>20.8</v>
      </c>
      <c r="L62" s="332">
        <v>133852</v>
      </c>
      <c r="M62" s="333">
        <v>7</v>
      </c>
      <c r="N62" s="334">
        <v>13.8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12.41</v>
      </c>
      <c r="G47" s="12">
        <v>12.66</v>
      </c>
      <c r="H47" s="12">
        <v>13.94</v>
      </c>
      <c r="I47" s="12">
        <v>13.6</v>
      </c>
      <c r="J47" s="13">
        <v>14.08</v>
      </c>
    </row>
    <row r="48" spans="2:10" ht="57.75" customHeight="1" x14ac:dyDescent="0.15">
      <c r="B48" s="14"/>
      <c r="C48" s="1174" t="s">
        <v>4</v>
      </c>
      <c r="D48" s="1174"/>
      <c r="E48" s="1175"/>
      <c r="F48" s="15">
        <v>3.6</v>
      </c>
      <c r="G48" s="16">
        <v>4.05</v>
      </c>
      <c r="H48" s="16">
        <v>4.42</v>
      </c>
      <c r="I48" s="16">
        <v>5.32</v>
      </c>
      <c r="J48" s="17">
        <v>8.36</v>
      </c>
    </row>
    <row r="49" spans="2:10" ht="57.75" customHeight="1" thickBot="1" x14ac:dyDescent="0.2">
      <c r="B49" s="18"/>
      <c r="C49" s="1176" t="s">
        <v>5</v>
      </c>
      <c r="D49" s="1176"/>
      <c r="E49" s="1177"/>
      <c r="F49" s="19" t="s">
        <v>524</v>
      </c>
      <c r="G49" s="20">
        <v>0.53</v>
      </c>
      <c r="H49" s="20">
        <v>0.44</v>
      </c>
      <c r="I49" s="20">
        <v>1.07</v>
      </c>
      <c r="J49" s="21">
        <v>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2018-02-27T07:46:52Z</cp:lastPrinted>
  <dcterms:created xsi:type="dcterms:W3CDTF">2018-01-24T03:20:03Z</dcterms:created>
  <dcterms:modified xsi:type="dcterms:W3CDTF">2018-10-22T07:36:51Z</dcterms:modified>
  <cp:category/>
</cp:coreProperties>
</file>