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14100\Desktop\"/>
    </mc:Choice>
  </mc:AlternateContent>
  <bookViews>
    <workbookView xWindow="0" yWindow="0" windowWidth="21600" windowHeight="859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externalReferences>
    <externalReference r:id="rId17"/>
  </externalReferences>
  <calcPr calcId="152511" concurrentManualCount="2"/>
</workbook>
</file>

<file path=xl/calcChain.xml><?xml version="1.0" encoding="utf-8"?>
<calcChain xmlns="http://schemas.openxmlformats.org/spreadsheetml/2006/main">
  <c r="BG34" i="9" l="1"/>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C38" i="9"/>
  <c r="CO37" i="9"/>
  <c r="BW37" i="9"/>
  <c r="BE37" i="9"/>
  <c r="AM37" i="9"/>
  <c r="C37" i="9"/>
  <c r="CO36" i="9"/>
  <c r="BE36" i="9"/>
  <c r="AM36" i="9"/>
  <c r="C36" i="9"/>
  <c r="CO35" i="9"/>
  <c r="BE35" i="9"/>
  <c r="AM35" i="9"/>
  <c r="C35" i="9"/>
  <c r="CO34" i="9"/>
  <c r="C34" i="9"/>
  <c r="AM34" i="9" l="1"/>
  <c r="U34" i="9"/>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W34" i="9" s="1"/>
  <c r="BW35" i="9" s="1"/>
  <c r="BW36" i="9" s="1"/>
</calcChain>
</file>

<file path=xl/sharedStrings.xml><?xml version="1.0" encoding="utf-8"?>
<sst xmlns="http://schemas.openxmlformats.org/spreadsheetml/2006/main" count="1039" uniqueCount="552">
  <si>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</si>
  <si>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</si>
  <si>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</si>
  <si>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</si>
  <si>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</si>
  <si>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</si>
  <si>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</si>
  <si>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</si>
  <si>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</si>
  <si>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</si>
  <si>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</si>
  <si>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</si>
  <si>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</si>
  <si>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</si>
  <si>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</si>
  <si>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</si>
  <si>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</si>
  <si>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</si>
  <si>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</si>
  <si>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</si>
  <si>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</si>
  <si>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</si>
  <si>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</si>
  <si>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</si>
  <si>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</si>
  <si>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</si>
  <si>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</si>
  <si>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</si>
  <si>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</si>
  <si>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</si>
  <si>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</si>
  <si>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</si>
  <si>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</si>
  <si>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</si>
  <si>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</si>
  <si>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</si>
  <si>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</si>
  <si>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</si>
  <si>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</si>
  <si>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</si>
  <si>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</si>
  <si>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</si>
  <si>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</si>
  <si>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</si>
  <si>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</si>
  <si>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</si>
  <si>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</si>
  <si>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</si>
  <si>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</si>
  <si>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</si>
  <si>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</si>
  <si>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</si>
  <si>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</si>
  <si>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</si>
  <si>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</si>
  <si>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</si>
  <si>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</si>
  <si>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</si>
  <si>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</si>
  <si>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</si>
  <si>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</si>
  <si>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</si>
  <si>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</si>
  <si>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</si>
  <si>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</si>
  <si>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</si>
  <si>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</si>
  <si>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</si>
  <si>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</si>
  <si>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</si>
  <si>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</si>
  <si>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</si>
  <si>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</si>
  <si>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</si>
  <si>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</si>
  <si>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</si>
  <si>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</si>
  <si>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</si>
  <si>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</si>
  <si>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</si>
  <si>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</si>
  <si>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</si>
  <si>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上川町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</si>
  <si>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</si>
  <si>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</si>
  <si>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</si>
  <si>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</si>
  <si>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</si>
  <si>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</si>
  <si>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</si>
  <si>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</si>
  <si>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</si>
  <si>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</si>
  <si>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</si>
  <si>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</si>
  <si>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</si>
  <si>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</si>
  <si>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</si>
  <si>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</si>
  <si>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</si>
  <si>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</si>
  <si>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</si>
  <si>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</si>
  <si>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</si>
  <si>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</si>
  <si>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</si>
  <si>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</si>
  <si>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-10.8</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</si>
  <si>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</si>
  <si>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</si>
  <si>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</si>
  <si>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</si>
  <si>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</si>
  <si>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</si>
  <si>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</si>
  <si>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</si>
  <si>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</si>
  <si>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</si>
  <si>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</si>
  <si>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</si>
  <si>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</si>
  <si>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</si>
  <si>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</si>
  <si>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</si>
  <si>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</si>
  <si>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</si>
  <si>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</si>
  <si>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</si>
  <si>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</si>
  <si>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</si>
  <si>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</si>
  <si>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</si>
  <si>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</si>
  <si>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</si>
  <si>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</si>
  <si>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18"/>
  </si>
  <si>
    <t>うち日本人(％)</t>
    <phoneticPr fontId="5"/>
  </si>
  <si>
    <t>-2.9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</si>
  <si>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</si>
  <si>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</si>
  <si>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</si>
  <si>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</si>
  <si>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</si>
  <si>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</si>
  <si>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</si>
  <si>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</si>
  <si>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</si>
  <si>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</si>
  <si>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</si>
  <si>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</si>
  <si>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</si>
  <si>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</si>
  <si>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</si>
  <si>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</si>
  <si>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</si>
  <si>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</si>
  <si>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</si>
  <si>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</si>
  <si>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</si>
  <si>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</si>
  <si>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</si>
  <si>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</si>
  <si>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</si>
  <si>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</si>
  <si>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</si>
  <si>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</si>
  <si>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</si>
  <si>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</si>
  <si>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</si>
  <si>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</si>
  <si>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</si>
  <si>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</si>
  <si>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</si>
  <si>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</si>
  <si>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</si>
  <si>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</si>
  <si>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</si>
  <si>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</si>
  <si>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</si>
  <si>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</si>
  <si>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</si>
  <si>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</si>
  <si>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</si>
  <si>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</si>
  <si>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</si>
  <si>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</si>
  <si>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</si>
  <si>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</si>
  <si>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</si>
  <si>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</si>
  <si>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</si>
  <si>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</si>
  <si>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</si>
  <si>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</si>
  <si>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</si>
  <si>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</si>
  <si>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</si>
  <si>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北海道上川町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</si>
  <si>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</si>
  <si>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</si>
  <si>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</si>
  <si>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</si>
  <si>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</si>
  <si>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</si>
  <si>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</si>
  <si>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</si>
  <si>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</si>
  <si>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</si>
  <si>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</si>
  <si>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</si>
  <si>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</si>
  <si>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</si>
  <si>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</si>
  <si>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</si>
  <si>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</si>
  <si>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</si>
  <si>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</si>
  <si>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</si>
  <si>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</si>
  <si>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</si>
  <si>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</si>
  <si>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</si>
  <si>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</si>
  <si>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</si>
  <si>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</si>
  <si>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</si>
  <si>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</si>
  <si>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</si>
  <si>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</si>
  <si>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</si>
  <si>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</si>
  <si>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</si>
  <si>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</si>
  <si>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</si>
  <si>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</si>
  <si>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</si>
  <si>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</si>
  <si>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</si>
  <si>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</si>
  <si>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</si>
  <si>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</si>
  <si>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</si>
  <si>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</si>
  <si>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</si>
  <si>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</si>
  <si>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</si>
  <si>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</si>
  <si>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</si>
  <si>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</si>
  <si>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</si>
  <si>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</si>
  <si>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</si>
  <si>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</si>
  <si>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</si>
  <si>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</si>
  <si>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</si>
  <si>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</si>
  <si>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</si>
  <si>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</si>
  <si>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</si>
  <si>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</si>
  <si>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</si>
  <si>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</si>
  <si>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</si>
  <si>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</si>
  <si>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</si>
  <si>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</si>
  <si>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</si>
  <si>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</si>
  <si>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</si>
  <si>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</si>
  <si>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</si>
  <si>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</si>
  <si>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</si>
  <si>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</si>
  <si>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</si>
  <si>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</si>
  <si>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</si>
  <si>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</si>
  <si>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</si>
  <si>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</si>
  <si>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</si>
  <si>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</si>
  <si>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</si>
  <si>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</si>
  <si>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</si>
  <si>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</si>
  <si>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</si>
  <si>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</si>
  <si>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</si>
  <si>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</si>
  <si>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</si>
  <si>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</si>
  <si>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</si>
  <si>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</si>
  <si>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</si>
  <si>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</si>
  <si>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</si>
  <si>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</si>
  <si>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</si>
  <si>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</si>
  <si>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</si>
  <si>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</si>
  <si>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</si>
  <si>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</si>
  <si>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</si>
  <si>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</si>
  <si>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</si>
  <si>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</si>
  <si>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</si>
  <si>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</si>
  <si>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</si>
  <si>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</si>
  <si>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</si>
  <si>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</si>
  <si>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</si>
  <si>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</si>
  <si>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</si>
  <si>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病院</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</si>
  <si>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</si>
  <si>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</si>
  <si>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</si>
  <si>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</si>
  <si>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</si>
  <si>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</si>
  <si>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</si>
  <si>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</si>
  <si>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</si>
  <si>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</si>
  <si>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</si>
  <si>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</si>
  <si>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</si>
  <si>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</si>
  <si>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</si>
  <si>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</si>
  <si>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</si>
  <si>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</si>
  <si>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</si>
  <si>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</si>
  <si>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</si>
  <si>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</si>
  <si>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</si>
  <si>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</si>
  <si>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</si>
  <si>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</si>
  <si>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</si>
  <si>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北海道上川町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</si>
  <si>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</si>
  <si>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</si>
  <si>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</si>
  <si>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</si>
  <si>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</si>
  <si>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</si>
  <si>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</si>
  <si>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</si>
  <si>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</si>
  <si>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</si>
  <si>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</si>
  <si>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</si>
  <si>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</si>
  <si>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</si>
  <si>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</si>
  <si>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</si>
  <si>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</si>
  <si>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</si>
  <si>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</si>
  <si>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</si>
  <si>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</si>
  <si>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</si>
  <si>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</si>
  <si>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</si>
  <si>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</si>
  <si>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</si>
  <si>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</si>
  <si>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</si>
  <si>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</si>
  <si>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</si>
  <si>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</si>
  <si>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</si>
  <si>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</si>
  <si>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</si>
  <si>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</si>
  <si>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</si>
  <si>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国民健康保険上川町立診療所事業特別会計</t>
    <phoneticPr fontId="5"/>
  </si>
  <si>
    <t>介護老人保健施設事業特別会計</t>
    <phoneticPr fontId="5"/>
  </si>
  <si>
    <t>簡易水道事業会計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</si>
  <si>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</si>
  <si>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</si>
  <si>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</si>
  <si>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</si>
  <si>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</si>
  <si>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</si>
  <si>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</si>
  <si>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</si>
  <si>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</si>
  <si>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</si>
  <si>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</si>
  <si>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</si>
  <si>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</si>
  <si>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</si>
  <si>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</si>
  <si>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</si>
  <si>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</si>
  <si>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</si>
  <si>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</si>
  <si>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</si>
  <si>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</si>
  <si>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</si>
  <si>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</si>
  <si>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</si>
  <si>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</si>
  <si>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</si>
  <si>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</si>
  <si>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</si>
  <si>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</si>
  <si>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</si>
  <si>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</si>
  <si>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</si>
  <si>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</si>
  <si>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</si>
  <si>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</si>
  <si>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</si>
  <si>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</si>
  <si>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</si>
  <si>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</si>
  <si>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</si>
  <si>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</si>
  <si>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</si>
  <si>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</si>
  <si>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</si>
  <si>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</si>
  <si>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</si>
  <si>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</si>
  <si>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</si>
  <si>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</si>
  <si>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</si>
  <si>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</si>
  <si>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</si>
  <si>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</si>
  <si>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</si>
  <si>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</si>
  <si>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</si>
  <si>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</si>
  <si>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</si>
  <si>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</si>
  <si>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</si>
  <si>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</si>
  <si>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</si>
  <si>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</si>
  <si>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</si>
  <si>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</si>
  <si>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</si>
  <si>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</si>
  <si>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</si>
  <si>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</si>
  <si>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</si>
  <si>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</si>
  <si>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</si>
  <si>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</si>
  <si>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</si>
  <si>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</si>
  <si>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</si>
  <si>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</si>
  <si>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</si>
  <si>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</si>
  <si>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</si>
  <si>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</si>
  <si>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</si>
  <si>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</si>
  <si>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</si>
  <si>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</si>
  <si>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</si>
  <si>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</si>
  <si>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</si>
  <si>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</si>
  <si>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</si>
  <si>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</si>
  <si>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</si>
  <si>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</si>
  <si>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</si>
  <si>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</si>
  <si>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</si>
  <si>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</si>
  <si>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</si>
  <si>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</si>
  <si>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</si>
  <si>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</si>
  <si>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</si>
  <si>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</si>
  <si>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</si>
  <si>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</si>
  <si>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</si>
  <si>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</si>
  <si>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</si>
  <si>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</si>
  <si>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</si>
  <si>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</si>
  <si>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</si>
  <si>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</si>
  <si>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</si>
  <si>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</si>
  <si>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</si>
  <si>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</si>
  <si>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</si>
  <si>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</si>
  <si>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</si>
  <si>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</si>
  <si>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</si>
  <si>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</si>
  <si>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</si>
  <si>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</si>
  <si>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</si>
  <si>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</si>
  <si>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</si>
  <si>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</si>
  <si>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</si>
  <si>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</si>
  <si>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</si>
  <si>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</si>
  <si>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</si>
  <si>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</si>
  <si>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</si>
  <si>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</si>
  <si>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</si>
  <si>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0.56</t>
  </si>
  <si>
    <t>一般会計</t>
  </si>
  <si>
    <t>簡易水道事業会計</t>
  </si>
  <si>
    <t>国民健康保険事業特別会計</t>
  </si>
  <si>
    <t>介護保険事業特別会計</t>
  </si>
  <si>
    <t>国民健康保険上川町立診療所事業特別会計</t>
  </si>
  <si>
    <t>公共下水道事業特別会計</t>
  </si>
  <si>
    <t>後期高齢者医療事業特別会計</t>
  </si>
  <si>
    <t>介護老人保健施設事業特別会計</t>
  </si>
  <si>
    <t>その他会計（赤字）</t>
  </si>
  <si>
    <t>その他会計（黒字）</t>
  </si>
  <si>
    <t>-</t>
    <phoneticPr fontId="2"/>
  </si>
  <si>
    <t>愛別町外３町塵芥処理組合</t>
    <rPh sb="0" eb="3">
      <t>アイベツチョウ</t>
    </rPh>
    <rPh sb="3" eb="4">
      <t>ホカ</t>
    </rPh>
    <rPh sb="5" eb="6">
      <t>チョウ</t>
    </rPh>
    <rPh sb="6" eb="8">
      <t>ジンカイ</t>
    </rPh>
    <rPh sb="8" eb="10">
      <t>ショリ</t>
    </rPh>
    <rPh sb="10" eb="12">
      <t>クミアイ</t>
    </rPh>
    <phoneticPr fontId="2"/>
  </si>
  <si>
    <t>上川教育研修センター組合</t>
    <rPh sb="0" eb="2">
      <t>カミカワ</t>
    </rPh>
    <rPh sb="2" eb="4">
      <t>キョウイク</t>
    </rPh>
    <rPh sb="4" eb="6">
      <t>ケンシュウ</t>
    </rPh>
    <rPh sb="10" eb="12">
      <t>クミアイ</t>
    </rPh>
    <phoneticPr fontId="2"/>
  </si>
  <si>
    <t>上川広域滞納整理機構</t>
    <rPh sb="0" eb="2">
      <t>カミカワ</t>
    </rPh>
    <rPh sb="2" eb="4">
      <t>コウイキ</t>
    </rPh>
    <rPh sb="4" eb="6">
      <t>タイノウ</t>
    </rPh>
    <rPh sb="6" eb="8">
      <t>セイリ</t>
    </rPh>
    <rPh sb="8" eb="10">
      <t>キコウ</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</si>
  <si>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</si>
  <si>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</si>
  <si>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</si>
  <si>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</si>
  <si>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</si>
  <si>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</si>
  <si>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</si>
  <si>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</si>
  <si>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</si>
  <si>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</si>
  <si>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</si>
  <si>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</si>
  <si>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将来負担比率、実質公債費比率ともに類似団体平均を上回っているが、年々減少してきている。大型事業の着手には十分な注意を払い、地方債新規発行の抑制など公債費の縮減等に努める。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</si>
</sst>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185018</c:v>
                </c:pt>
                <c:pt idx="1">
                  <c:v>238802</c:v>
                </c:pt>
                <c:pt idx="2">
                  <c:v>288550</c:v>
                </c:pt>
                <c:pt idx="3">
                  <c:v>287914</c:v>
                </c:pt>
                <c:pt idx="4">
                  <c:v>310300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231748</c:v>
                </c:pt>
                <c:pt idx="1">
                  <c:v>291263</c:v>
                </c:pt>
                <c:pt idx="2">
                  <c:v>291682</c:v>
                </c:pt>
                <c:pt idx="3">
                  <c:v>184518</c:v>
                </c:pt>
                <c:pt idx="4">
                  <c:v>246811</c:v>
                </c:pt>
              </c:numCache>
            </c:numRef>
          </c:val>
          <c:smooth val="0"/>
        </c:ser>
        <c:dLbls>
          <c:showLegendKey val="0"/>
          <c:showVal val="0"/>
          <c:showCatName val="0"/>
          <c:showSerName val="0"/>
          <c:showPercent val="0"/>
          <c:showBubbleSize val="0"/>
        </c:dLbls>
        <c:marker val="1"/>
        <c:smooth val="0"/>
        <c:axId val="243126272"/>
        <c:axId val="168456592"/>
      </c:lineChart>
      <c:catAx>
        <c:axId val="2431262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8456592"/>
        <c:crosses val="autoZero"/>
        <c:auto val="1"/>
        <c:lblAlgn val="ctr"/>
        <c:lblOffset val="100"/>
        <c:tickLblSkip val="1"/>
        <c:tickMarkSkip val="1"/>
        <c:noMultiLvlLbl val="0"/>
      </c:catAx>
      <c:valAx>
        <c:axId val="168456592"/>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31262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3.6</c:v>
                </c:pt>
                <c:pt idx="1">
                  <c:v>4.05</c:v>
                </c:pt>
                <c:pt idx="2">
                  <c:v>4.42</c:v>
                </c:pt>
                <c:pt idx="3">
                  <c:v>5.32</c:v>
                </c:pt>
                <c:pt idx="4">
                  <c:v>8.36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12.41</c:v>
                </c:pt>
                <c:pt idx="1">
                  <c:v>12.66</c:v>
                </c:pt>
                <c:pt idx="2">
                  <c:v>13.94</c:v>
                </c:pt>
                <c:pt idx="3">
                  <c:v>13.6</c:v>
                </c:pt>
                <c:pt idx="4">
                  <c:v>14.08</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97486816"/>
        <c:axId val="614266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-0.56000000000000005</c:v>
                </c:pt>
                <c:pt idx="1">
                  <c:v>0.53</c:v>
                </c:pt>
                <c:pt idx="2">
                  <c:v>0.44</c:v>
                </c:pt>
                <c:pt idx="3">
                  <c:v>1.07</c:v>
                </c:pt>
                <c:pt idx="4">
                  <c:v>2.9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97486816"/>
        <c:axId val="61426640"/>
      </c:lineChart>
      <c:catAx>
        <c:axId val="297486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1426640"/>
        <c:crosses val="autoZero"/>
        <c:auto val="1"/>
        <c:lblAlgn val="ctr"/>
        <c:lblOffset val="100"/>
        <c:tickLblSkip val="1"/>
        <c:tickMarkSkip val="1"/>
        <c:noMultiLvlLbl val="0"/>
      </c:catAx>
      <c:valAx>
        <c:axId val="61426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7486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0.04</c:v>
                </c:pt>
                <c:pt idx="2">
                  <c:v>#N/A</c:v>
                </c:pt>
                <c:pt idx="3">
                  <c:v>0.01</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介護老人保健施設事業特別会計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0.23</c:v>
                </c:pt>
                <c:pt idx="2">
                  <c:v>#N/A</c:v>
                </c:pt>
                <c:pt idx="3">
                  <c:v>0.2</c:v>
                </c:pt>
                <c:pt idx="4">
                  <c:v>#N/A</c:v>
                </c:pt>
                <c:pt idx="5">
                  <c:v>0.3</c:v>
                </c:pt>
                <c:pt idx="6">
                  <c:v>#N/A</c:v>
                </c:pt>
                <c:pt idx="7">
                  <c:v>0.33</c:v>
                </c:pt>
                <c:pt idx="8">
                  <c:v>#N/A</c:v>
                </c:pt>
                <c:pt idx="9">
                  <c:v>0.12</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0.19</c:v>
                </c:pt>
                <c:pt idx="6">
                  <c:v>#N/A</c:v>
                </c:pt>
                <c:pt idx="7">
                  <c:v>0.23</c:v>
                </c:pt>
                <c:pt idx="8">
                  <c:v>#N/A</c:v>
                </c:pt>
                <c:pt idx="9">
                  <c:v>0.24</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0.11</c:v>
                </c:pt>
                <c:pt idx="2">
                  <c:v>#N/A</c:v>
                </c:pt>
                <c:pt idx="3">
                  <c:v>0.09</c:v>
                </c:pt>
                <c:pt idx="4">
                  <c:v>#N/A</c:v>
                </c:pt>
                <c:pt idx="5">
                  <c:v>0.2</c:v>
                </c:pt>
                <c:pt idx="6">
                  <c:v>#N/A</c:v>
                </c:pt>
                <c:pt idx="7">
                  <c:v>0.26</c:v>
                </c:pt>
                <c:pt idx="8">
                  <c:v>#N/A</c:v>
                </c:pt>
                <c:pt idx="9">
                  <c:v>0.33</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国民健康保険上川町立診療所事業特別会計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0.49</c:v>
                </c:pt>
                <c:pt idx="2">
                  <c:v>#N/A</c:v>
                </c:pt>
                <c:pt idx="3">
                  <c:v>0.44</c:v>
                </c:pt>
                <c:pt idx="4">
                  <c:v>#N/A</c:v>
                </c:pt>
                <c:pt idx="5">
                  <c:v>0.65</c:v>
                </c:pt>
                <c:pt idx="6">
                  <c:v>#N/A</c:v>
                </c:pt>
                <c:pt idx="7">
                  <c:v>1.1399999999999999</c:v>
                </c:pt>
                <c:pt idx="8">
                  <c:v>#N/A</c:v>
                </c:pt>
                <c:pt idx="9">
                  <c:v>1.07</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0.85</c:v>
                </c:pt>
                <c:pt idx="2">
                  <c:v>#N/A</c:v>
                </c:pt>
                <c:pt idx="3">
                  <c:v>1.06</c:v>
                </c:pt>
                <c:pt idx="4">
                  <c:v>#N/A</c:v>
                </c:pt>
                <c:pt idx="5">
                  <c:v>1.49</c:v>
                </c:pt>
                <c:pt idx="6">
                  <c:v>#N/A</c:v>
                </c:pt>
                <c:pt idx="7">
                  <c:v>1.76</c:v>
                </c:pt>
                <c:pt idx="8">
                  <c:v>#N/A</c:v>
                </c:pt>
                <c:pt idx="9">
                  <c:v>2.09</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1.74</c:v>
                </c:pt>
                <c:pt idx="2">
                  <c:v>#N/A</c:v>
                </c:pt>
                <c:pt idx="3">
                  <c:v>1.54</c:v>
                </c:pt>
                <c:pt idx="4">
                  <c:v>#N/A</c:v>
                </c:pt>
                <c:pt idx="5">
                  <c:v>1.89</c:v>
                </c:pt>
                <c:pt idx="6">
                  <c:v>#N/A</c:v>
                </c:pt>
                <c:pt idx="7">
                  <c:v>1.65</c:v>
                </c:pt>
                <c:pt idx="8">
                  <c:v>#N/A</c:v>
                </c:pt>
                <c:pt idx="9">
                  <c:v>2.13</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簡易水道事業会計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3.02</c:v>
                </c:pt>
                <c:pt idx="2">
                  <c:v>#N/A</c:v>
                </c:pt>
                <c:pt idx="3">
                  <c:v>2.86</c:v>
                </c:pt>
                <c:pt idx="4">
                  <c:v>#N/A</c:v>
                </c:pt>
                <c:pt idx="5">
                  <c:v>1.95</c:v>
                </c:pt>
                <c:pt idx="6">
                  <c:v>#N/A</c:v>
                </c:pt>
                <c:pt idx="7">
                  <c:v>3.33</c:v>
                </c:pt>
                <c:pt idx="8">
                  <c:v>#N/A</c:v>
                </c:pt>
                <c:pt idx="9">
                  <c:v>4.26</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3.55</c:v>
                </c:pt>
                <c:pt idx="2">
                  <c:v>#N/A</c:v>
                </c:pt>
                <c:pt idx="3">
                  <c:v>4.03</c:v>
                </c:pt>
                <c:pt idx="4">
                  <c:v>#N/A</c:v>
                </c:pt>
                <c:pt idx="5">
                  <c:v>4.3899999999999997</c:v>
                </c:pt>
                <c:pt idx="6">
                  <c:v>#N/A</c:v>
                </c:pt>
                <c:pt idx="7">
                  <c:v>5.31</c:v>
                </c:pt>
                <c:pt idx="8">
                  <c:v>#N/A</c:v>
                </c:pt>
                <c:pt idx="9">
                  <c:v>8.36</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05754192"/>
        <c:axId val="303994776"/>
      </c:barChart>
      <c:catAx>
        <c:axId val="305754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3994776"/>
        <c:crosses val="autoZero"/>
        <c:auto val="1"/>
        <c:lblAlgn val="ctr"/>
        <c:lblOffset val="100"/>
        <c:tickLblSkip val="1"/>
        <c:tickMarkSkip val="1"/>
        <c:noMultiLvlLbl val="0"/>
      </c:catAx>
      <c:valAx>
        <c:axId val="303994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57541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593</c:v>
                </c:pt>
                <c:pt idx="5">
                  <c:v>600</c:v>
                </c:pt>
                <c:pt idx="8">
                  <c:v>635</c:v>
                </c:pt>
                <c:pt idx="11">
                  <c:v>640</c:v>
                </c:pt>
                <c:pt idx="14">
                  <c:v>698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53</c:v>
                </c:pt>
                <c:pt idx="3">
                  <c:v>53</c:v>
                </c:pt>
                <c:pt idx="6">
                  <c:v>40</c:v>
                </c:pt>
                <c:pt idx="9">
                  <c:v>42</c:v>
                </c:pt>
                <c:pt idx="12">
                  <c:v>53</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c:v>
                </c:pt>
                <c:pt idx="3">
                  <c:v>4</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121</c:v>
                </c:pt>
                <c:pt idx="3">
                  <c:v>130</c:v>
                </c:pt>
                <c:pt idx="6">
                  <c:v>163</c:v>
                </c:pt>
                <c:pt idx="9">
                  <c:v>143</c:v>
                </c:pt>
                <c:pt idx="12">
                  <c:v>148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774</c:v>
                </c:pt>
                <c:pt idx="3">
                  <c:v>739</c:v>
                </c:pt>
                <c:pt idx="6">
                  <c:v>736</c:v>
                </c:pt>
                <c:pt idx="9">
                  <c:v>736</c:v>
                </c:pt>
                <c:pt idx="12">
                  <c:v>784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06810944"/>
        <c:axId val="3068113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356</c:v>
                </c:pt>
                <c:pt idx="2">
                  <c:v>#N/A</c:v>
                </c:pt>
                <c:pt idx="3">
                  <c:v>#N/A</c:v>
                </c:pt>
                <c:pt idx="4">
                  <c:v>326</c:v>
                </c:pt>
                <c:pt idx="5">
                  <c:v>#N/A</c:v>
                </c:pt>
                <c:pt idx="6">
                  <c:v>#N/A</c:v>
                </c:pt>
                <c:pt idx="7">
                  <c:v>304</c:v>
                </c:pt>
                <c:pt idx="8">
                  <c:v>#N/A</c:v>
                </c:pt>
                <c:pt idx="9">
                  <c:v>#N/A</c:v>
                </c:pt>
                <c:pt idx="10">
                  <c:v>281</c:v>
                </c:pt>
                <c:pt idx="11">
                  <c:v>#N/A</c:v>
                </c:pt>
                <c:pt idx="12">
                  <c:v>#N/A</c:v>
                </c:pt>
                <c:pt idx="13">
                  <c:v>287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06810944"/>
        <c:axId val="306811336"/>
      </c:lineChart>
      <c:catAx>
        <c:axId val="306810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6811336"/>
        <c:crosses val="autoZero"/>
        <c:auto val="1"/>
        <c:lblAlgn val="ctr"/>
        <c:lblOffset val="100"/>
        <c:tickLblSkip val="1"/>
        <c:tickMarkSkip val="1"/>
        <c:noMultiLvlLbl val="0"/>
      </c:catAx>
      <c:valAx>
        <c:axId val="306811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6810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6258</c:v>
                </c:pt>
                <c:pt idx="5">
                  <c:v>6574</c:v>
                </c:pt>
                <c:pt idx="8">
                  <c:v>6525</c:v>
                </c:pt>
                <c:pt idx="11">
                  <c:v>6580</c:v>
                </c:pt>
                <c:pt idx="14">
                  <c:v>6812</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568</c:v>
                </c:pt>
                <c:pt idx="5">
                  <c:v>623</c:v>
                </c:pt>
                <c:pt idx="8">
                  <c:v>642</c:v>
                </c:pt>
                <c:pt idx="11">
                  <c:v>668</c:v>
                </c:pt>
                <c:pt idx="14">
                  <c:v>565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1570</c:v>
                </c:pt>
                <c:pt idx="5">
                  <c:v>1559</c:v>
                </c:pt>
                <c:pt idx="8">
                  <c:v>1605</c:v>
                </c:pt>
                <c:pt idx="11">
                  <c:v>1743</c:v>
                </c:pt>
                <c:pt idx="14">
                  <c:v>1758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211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1255</c:v>
                </c:pt>
                <c:pt idx="3">
                  <c:v>1173</c:v>
                </c:pt>
                <c:pt idx="6">
                  <c:v>1002</c:v>
                </c:pt>
                <c:pt idx="9">
                  <c:v>1044</c:v>
                </c:pt>
                <c:pt idx="12">
                  <c:v>917</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38</c:v>
                </c:pt>
                <c:pt idx="3">
                  <c:v>35</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1912</c:v>
                </c:pt>
                <c:pt idx="3">
                  <c:v>1852</c:v>
                </c:pt>
                <c:pt idx="6">
                  <c:v>1742</c:v>
                </c:pt>
                <c:pt idx="9">
                  <c:v>1760</c:v>
                </c:pt>
                <c:pt idx="12">
                  <c:v>1902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210</c:v>
                </c:pt>
                <c:pt idx="3">
                  <c:v>205</c:v>
                </c:pt>
                <c:pt idx="6">
                  <c:v>173</c:v>
                </c:pt>
                <c:pt idx="9">
                  <c:v>238</c:v>
                </c:pt>
                <c:pt idx="12">
                  <c:v>231</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7262</c:v>
                </c:pt>
                <c:pt idx="3">
                  <c:v>7637</c:v>
                </c:pt>
                <c:pt idx="6">
                  <c:v>7685</c:v>
                </c:pt>
                <c:pt idx="9">
                  <c:v>7619</c:v>
                </c:pt>
                <c:pt idx="12">
                  <c:v>7662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06813688"/>
        <c:axId val="3062604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2493</c:v>
                </c:pt>
                <c:pt idx="2">
                  <c:v>#N/A</c:v>
                </c:pt>
                <c:pt idx="3">
                  <c:v>#N/A</c:v>
                </c:pt>
                <c:pt idx="4">
                  <c:v>2146</c:v>
                </c:pt>
                <c:pt idx="5">
                  <c:v>#N/A</c:v>
                </c:pt>
                <c:pt idx="6">
                  <c:v>#N/A</c:v>
                </c:pt>
                <c:pt idx="7">
                  <c:v>1830</c:v>
                </c:pt>
                <c:pt idx="8">
                  <c:v>#N/A</c:v>
                </c:pt>
                <c:pt idx="9">
                  <c:v>#N/A</c:v>
                </c:pt>
                <c:pt idx="10">
                  <c:v>1669</c:v>
                </c:pt>
                <c:pt idx="11">
                  <c:v>#N/A</c:v>
                </c:pt>
                <c:pt idx="12">
                  <c:v>#N/A</c:v>
                </c:pt>
                <c:pt idx="13">
                  <c:v>1576</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06813688"/>
        <c:axId val="306260472"/>
      </c:lineChart>
      <c:catAx>
        <c:axId val="306813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06260472"/>
        <c:crosses val="autoZero"/>
        <c:auto val="1"/>
        <c:lblAlgn val="ctr"/>
        <c:lblOffset val="100"/>
        <c:tickLblSkip val="1"/>
        <c:tickMarkSkip val="1"/>
        <c:noMultiLvlLbl val="0"/>
      </c:catAx>
      <c:valAx>
        <c:axId val="306260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6813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{B275532D-1CDB-434B-9158-656B8E150D78}</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{94A94A92-2F1A-4340-A149-4DA55615B351}</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{57CD8A20-C3D4-404D-9E1B-8A788183EAFE}</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{49A7D375-7C9E-490D-A004-CF0877C5905A}</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{33F866ED-273D-4FC9-B5DE-A58FFCD9DF31}</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{A0B858A1-5780-4C9B-BC57-E6ED9AD7777C}</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{A3F660FB-BECB-4775-981C-A03CD2E6F361}</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{CAA075D7-3298-488F-8D03-7E93FD90F558}</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{316E7970-7264-4DF8-BA6B-CC9762F98E2C}</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{EAC7B840-5ECB-4ED9-A18E-8276A42A7C61}</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19606800"/>
        <c:axId val="319607192"/>
      </c:scatterChart>
      <c:valAx>
        <c:axId val="31960680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9607192"/>
        <c:crosses val="autoZero"/>
        <c:crossBetween val="midCat"/>
      </c:valAx>
      <c:valAx>
        <c:axId val="31960719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196068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{A4E0E048-E6F0-4D59-B7E2-89B46315D9AE}</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{08C668ED-6F0D-4241-AE73-B707989C8099}</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{BCB3EFB7-0BBA-4982-8FE8-7F352BC36A3B}</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4.5171070442460083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{688BFE72-D758-4B53-B2A7-C57A6B6260DE}</c15:txfldGUID>
                      <c15:f>公会計指標分析・財政指標組合せ分析表!$N$72</c15:f>
                      <c15:dlblFieldTableCache>
                        <c:ptCount val="1"/>
                        <c:pt idx="0">
                          <c:v>H27</c:v>
                        </c:pt>
                      </c15:dlblFieldTableCache>
                    </c15:dlblFTEntry>
                  </c15:dlblFieldTable>
                  <c15:showDataLabelsRange val="0"/>
                </c:ext>
              </c:extLst>
            </c:dLbl>
            <c:dLbl>
              <c:idx val="4"/>
              <c:layout>
                <c:manualLayout>
                  <c:x val="-1.823985408116735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{E421FFEE-94A7-4E6C-AE42-B3AFCB8F568E}</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13.8</c:v>
                </c:pt>
                <c:pt idx="1">
                  <c:v>12</c:v>
                </c:pt>
                <c:pt idx="2">
                  <c:v>10.8</c:v>
                </c:pt>
                <c:pt idx="3">
                  <c:v>10.3</c:v>
                </c:pt>
                <c:pt idx="4">
                  <c:v>10.3</c:v>
                </c:pt>
              </c:numCache>
            </c:numRef>
          </c:xVal>
          <c:yVal>
            <c:numRef>
              <c:f>公会計指標分析・財政指標組合せ分析表!$K$73:$O$73</c:f>
              <c:numCache>
                <c:formatCode>#,##0.0;"▲ "#,##0.0</c:formatCode>
                <c:ptCount val="5"/>
                <c:pt idx="0">
                  <c:v>79.400000000000006</c:v>
                </c:pt>
                <c:pt idx="1">
                  <c:v>69.3</c:v>
                </c:pt>
                <c:pt idx="2">
                  <c:v>64.8</c:v>
                </c:pt>
                <c:pt idx="3">
                  <c:v>57.5</c:v>
                </c:pt>
                <c:pt idx="4">
                  <c:v>57.3</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{524B9B03-C3CA-4DB0-BD32-33EA9CA56680}</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{0D328CC1-0FF5-4EC8-8755-654A13C7810A}</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{2EE4339A-83FD-4F4A-8D7C-B7A1159AC135}</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{E30D12E4-2AFF-4B61-A887-51B26BECE980}</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{976730C2-0494-4879-93A9-4FCF52A3EE09}</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9.6999999999999993</c:v>
                </c:pt>
                <c:pt idx="1">
                  <c:v>8.6</c:v>
                </c:pt>
                <c:pt idx="2">
                  <c:v>7.7</c:v>
                </c:pt>
                <c:pt idx="3">
                  <c:v>6.4</c:v>
                </c:pt>
                <c:pt idx="4">
                  <c:v>6.9</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19607976"/>
        <c:axId val="318153224"/>
      </c:scatterChart>
      <c:valAx>
        <c:axId val="319607976"/>
        <c:scaling>
          <c:orientation val="minMax"/>
          <c:max val="14.5"/>
          <c:min val="5.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8153224"/>
        <c:crosses val="autoZero"/>
        <c:crossBetween val="midCat"/>
      </c:valAx>
      <c:valAx>
        <c:axId val="318153224"/>
        <c:scaling>
          <c:orientation val="minMax"/>
          <c:max val="93"/>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19607976"/>
        <c:crosses val="autoZero"/>
        <c:crossBetween val="midCat"/>
        <c:majorUnit val="1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北海道上川町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実質公債比率の分子で、特に影響を与えている要因は、地方債の元利償還金であり、これは大きく減少しない状況にある。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ただし、起債の種類は過疎債が主であることから算入公債費等の額も同様であり、実質公債比率は極端には増えていない。</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ここ数年間は、分母においても人口の減など基準財政需要額に対する負の要因があるが、雇用対策や高齢化対策などによりそれほど減額とはなっていない。</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今後は、地域経済対策のために欠かせない事業について、計画的な地方債の借り入れを行い実施するものとし、実質公債比率については増加しないような財政運営に努める。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北海道上川町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将来負担比率の分子の減少に特に影響を与えるのは、地方債の現在高である。　</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層雲峡地区光ファイバー基盤整備</a:t>
          </a:r>
          <a:r>
            <a:rPr lang="ja-JP" altLang="en-US" sz="1100" b="0" i="0" baseline="0">
              <a:solidFill>
                <a:schemeClr val="dk1"/>
              </a:solidFill>
              <a:effectLst/>
              <a:latin typeface="+mn-lt"/>
              <a:ea typeface="+mn-ea"/>
              <a:cs typeface="+mn-cs"/>
            </a:rPr>
            <a:t>工事</a:t>
          </a:r>
          <a:r>
            <a:rPr lang="ja-JP" altLang="ja-JP" sz="1100" b="0" i="0" baseline="0">
              <a:solidFill>
                <a:schemeClr val="dk1"/>
              </a:solidFill>
              <a:effectLst/>
              <a:latin typeface="+mn-lt"/>
              <a:ea typeface="+mn-ea"/>
              <a:cs typeface="+mn-cs"/>
            </a:rPr>
            <a:t>等で借入額が増加しているものの、退職手当負担見込額が減少している。そのことが、将来負担比率の減少に影響している。</a:t>
          </a: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　</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また、近年の財政が黒字であったことと同様に、充当可能基金の増加がみられ、分子の減少につながっている。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今後も、事業の計画的な実施により将来の負担が極端に増加することがないよう財政運用を図る。</a:t>
          </a:r>
          <a:r>
            <a:rPr kumimoji="0" lang="ja-JP" altLang="en-US" sz="1100" b="0" i="0" u="none" strike="noStrike" kern="0" cap="none" spc="0" normalizeH="0" baseline="0" noProof="0">
              <a:ln>
                <a:noFill/>
              </a:ln>
              <a:solidFill>
                <a:prstClr val="black"/>
              </a:solidFill>
              <a:effectLst/>
              <a:uLnTx/>
              <a:uFillTx/>
              <a:latin typeface="+mn-lt"/>
              <a:ea typeface="+mn-ea"/>
              <a:cs typeface="+mn-cs"/>
            </a:rPr>
            <a:t>　</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prstClr val="black"/>
              </a:solidFill>
              <a:effectLst/>
              <a:uLnTx/>
              <a:uFillTx/>
              <a:latin typeface="+mn-lt"/>
              <a:ea typeface="+mn-ea"/>
              <a:cs typeface="+mn-cs"/>
            </a:rPr>
            <a:t> </a:t>
          </a:r>
          <a:r>
            <a:rPr kumimoji="0" lang="ja-JP" altLang="en-US" sz="1100" b="0" i="0" u="none" strike="noStrike" kern="0" cap="none" spc="0" normalizeH="0" baseline="0" noProof="0">
              <a:ln>
                <a:noFill/>
              </a:ln>
              <a:solidFill>
                <a:prstClr val="black"/>
              </a:solidFill>
              <a:effectLst/>
              <a:uLnTx/>
              <a:uFillTx/>
              <a:latin typeface="+mn-lt"/>
              <a:ea typeface="+mn-ea"/>
              <a:cs typeface="+mn-cs"/>
            </a:rPr>
            <a:t>　</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北海道上川町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3,789
3,745
1,049.47
5,636,271
5,284,857
281,557
3,367,771
7,662,283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57.3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北海道上川町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3,789
3,745
1,049.47
5,636,271
5,284,857
281,557
3,367,771
7,662,283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57.3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北海道上川町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3,789
3,745
1,049.47
5,636,271
5,284,857
281,557
3,367,771
7,662,283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57.3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北海道上川町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3,789
3,745
1,049.47
5,636,271
5,284,857
281,557
3,367,771
7,662,283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57.3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人口の減少や全国平均を上回る高齢化率（２</a:t>
          </a:r>
          <a:r>
            <a:rPr kumimoji="0" lang="ja-JP" altLang="en-US" sz="1100" b="0" i="0" u="none" strike="noStrike" kern="0" cap="none" spc="0" normalizeH="0" baseline="0" noProof="0">
              <a:ln>
                <a:noFill/>
              </a:ln>
              <a:solidFill>
                <a:prstClr val="black"/>
              </a:solidFill>
              <a:effectLst/>
              <a:uLnTx/>
              <a:uFillTx/>
              <a:latin typeface="+mn-lt"/>
              <a:ea typeface="+mn-ea"/>
              <a:cs typeface="+mn-cs"/>
            </a:rPr>
            <a:t>９</a:t>
          </a:r>
          <a:r>
            <a:rPr kumimoji="0" lang="ja-JP" altLang="ja-JP" sz="1100" b="0" i="0" u="none" strike="noStrike" kern="0" cap="none" spc="0" normalizeH="0" baseline="0" noProof="0">
              <a:ln>
                <a:noFill/>
              </a:ln>
              <a:solidFill>
                <a:prstClr val="black"/>
              </a:solidFill>
              <a:effectLst/>
              <a:uLnTx/>
              <a:uFillTx/>
              <a:latin typeface="+mn-lt"/>
              <a:ea typeface="+mn-ea"/>
              <a:cs typeface="+mn-cs"/>
            </a:rPr>
            <a:t>年３月末４</a:t>
          </a:r>
          <a:r>
            <a:rPr kumimoji="0" lang="ja-JP" altLang="en-US" sz="1100" b="0" i="0" u="none" strike="noStrike" kern="0" cap="none" spc="0" normalizeH="0" baseline="0" noProof="0">
              <a:ln>
                <a:noFill/>
              </a:ln>
              <a:solidFill>
                <a:prstClr val="black"/>
              </a:solidFill>
              <a:effectLst/>
              <a:uLnTx/>
              <a:uFillTx/>
              <a:latin typeface="+mn-lt"/>
              <a:ea typeface="+mn-ea"/>
              <a:cs typeface="+mn-cs"/>
            </a:rPr>
            <a:t>２</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en-US" sz="1100" b="0" i="0" u="none" strike="noStrike" kern="0" cap="none" spc="0" normalizeH="0" baseline="0" noProof="0">
              <a:ln>
                <a:noFill/>
              </a:ln>
              <a:solidFill>
                <a:prstClr val="black"/>
              </a:solidFill>
              <a:effectLst/>
              <a:uLnTx/>
              <a:uFillTx/>
              <a:latin typeface="+mn-lt"/>
              <a:ea typeface="+mn-ea"/>
              <a:cs typeface="+mn-cs"/>
            </a:rPr>
            <a:t>５</a:t>
          </a:r>
          <a:r>
            <a:rPr kumimoji="0" lang="ja-JP" altLang="ja-JP" sz="1100" b="0" i="0" u="none" strike="noStrike" kern="0" cap="none" spc="0" normalizeH="0" baseline="0" noProof="0">
              <a:ln>
                <a:noFill/>
              </a:ln>
              <a:solidFill>
                <a:prstClr val="black"/>
              </a:solidFill>
              <a:effectLst/>
              <a:uLnTx/>
              <a:uFillTx/>
              <a:latin typeface="+mn-lt"/>
              <a:ea typeface="+mn-ea"/>
              <a:cs typeface="+mn-cs"/>
            </a:rPr>
            <a:t>％）に加え、農業は、農耕適地が狭小であり、標高が高いため農耕期間の積算温度が低く厳しい地域にあり、また、大雪山国立公園の玄関口としての観光業においても景気低迷の中、伸び悩んでいる。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税収が少なく財政基盤が弱いため、類似団体平均を下回っている。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今後も、農林業、観光、商業の連携により、全体の経済基盤の安定化を図り、財政力向上につなげたい。また、より一層の行政の効率化に努める。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70273</xdr:rowOff>
    </xdr:from>
    <xdr:to>
      <xdr:col>7</xdr:col>
      <xdr:colOff>152400</xdr:colOff>
      <xdr:row>45</xdr:row>
      <xdr:rowOff>33867</xdr:rowOff>
    </xdr:to>
    <xdr:cxnSp macro="">
      <xdr:nvCxnSpPr>
        <xdr:cNvPr id="62" name="直線コネクタ 61"/>
        <xdr:cNvCxnSpPr/>
      </xdr:nvCxnSpPr>
      <xdr:spPr>
        <a:xfrm flipV="1">
          <a:off x="4953000" y="641392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156650</xdr:rowOff>
    </xdr:from>
    <xdr:ext cx="762000" cy="259045"/>
    <xdr:sp macro="" textlink="">
      <xdr:nvSpPr>
        <xdr:cNvPr id="65" name="財政力最大値テキスト"/>
        <xdr:cNvSpPr txBox="1"/>
      </xdr:nvSpPr>
      <xdr:spPr>
        <a:xfrm>
          <a:off x="5041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7</xdr:col>
      <xdr:colOff>63500</xdr:colOff>
      <xdr:row>37</xdr:row>
      <xdr:rowOff>70273</xdr:rowOff>
    </xdr:from>
    <xdr:to>
      <xdr:col>7</xdr:col>
      <xdr:colOff>241300</xdr:colOff>
      <xdr:row>37</xdr:row>
      <xdr:rowOff>70273</xdr:rowOff>
    </xdr:to>
    <xdr:cxnSp macro="">
      <xdr:nvCxnSpPr>
        <xdr:cNvPr id="66" name="直線コネクタ 65"/>
        <xdr:cNvCxnSpPr/>
      </xdr:nvCxnSpPr>
      <xdr:spPr>
        <a:xfrm>
          <a:off x="4864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116840</xdr:rowOff>
    </xdr:from>
    <xdr:to>
      <xdr:col>7</xdr:col>
      <xdr:colOff>152400</xdr:colOff>
      <xdr:row>44</xdr:row>
      <xdr:rowOff>116840</xdr:rowOff>
    </xdr:to>
    <xdr:cxnSp macro="">
      <xdr:nvCxnSpPr>
        <xdr:cNvPr id="67" name="直線コネクタ 66"/>
        <xdr:cNvCxnSpPr/>
      </xdr:nvCxnSpPr>
      <xdr:spPr>
        <a:xfrm>
          <a:off x="4114800" y="7660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34307</xdr:rowOff>
    </xdr:from>
    <xdr:ext cx="762000" cy="259045"/>
    <xdr:sp macro="" textlink="">
      <xdr:nvSpPr>
        <xdr:cNvPr id="68" name="財政力平均値テキスト"/>
        <xdr:cNvSpPr txBox="1"/>
      </xdr:nvSpPr>
      <xdr:spPr>
        <a:xfrm>
          <a:off x="5041900" y="74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116840</xdr:rowOff>
    </xdr:from>
    <xdr:to>
      <xdr:col>6</xdr:col>
      <xdr:colOff>0</xdr:colOff>
      <xdr:row>44</xdr:row>
      <xdr:rowOff>124883</xdr:rowOff>
    </xdr:to>
    <xdr:cxnSp macro="">
      <xdr:nvCxnSpPr>
        <xdr:cNvPr id="70" name="直線コネクタ 69"/>
        <xdr:cNvCxnSpPr/>
      </xdr:nvCxnSpPr>
      <xdr:spPr>
        <a:xfrm flipV="1">
          <a:off x="3225800" y="76606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140970</xdr:rowOff>
    </xdr:from>
    <xdr:to>
      <xdr:col>6</xdr:col>
      <xdr:colOff>50800</xdr:colOff>
      <xdr:row>44</xdr:row>
      <xdr:rowOff>71120</xdr:rowOff>
    </xdr:to>
    <xdr:sp macro="" textlink="">
      <xdr:nvSpPr>
        <xdr:cNvPr id="71" name="フローチャート : 判断 70"/>
        <xdr:cNvSpPr/>
      </xdr:nvSpPr>
      <xdr:spPr>
        <a:xfrm>
          <a:off x="4064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81297</xdr:rowOff>
    </xdr:from>
    <xdr:ext cx="736600" cy="259045"/>
    <xdr:sp macro="" textlink="">
      <xdr:nvSpPr>
        <xdr:cNvPr id="72" name="テキスト ボックス 71"/>
        <xdr:cNvSpPr txBox="1"/>
      </xdr:nvSpPr>
      <xdr:spPr>
        <a:xfrm>
          <a:off x="3733800" y="7282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116840</xdr:rowOff>
    </xdr:from>
    <xdr:to>
      <xdr:col>4</xdr:col>
      <xdr:colOff>482600</xdr:colOff>
      <xdr:row>44</xdr:row>
      <xdr:rowOff>124883</xdr:rowOff>
    </xdr:to>
    <xdr:cxnSp macro="">
      <xdr:nvCxnSpPr>
        <xdr:cNvPr id="73" name="直線コネクタ 72"/>
        <xdr:cNvCxnSpPr/>
      </xdr:nvCxnSpPr>
      <xdr:spPr>
        <a:xfrm>
          <a:off x="2336800" y="76606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1694</xdr:rowOff>
    </xdr:from>
    <xdr:to>
      <xdr:col>4</xdr:col>
      <xdr:colOff>533400</xdr:colOff>
      <xdr:row>44</xdr:row>
      <xdr:rowOff>103294</xdr:rowOff>
    </xdr:to>
    <xdr:sp macro="" textlink="">
      <xdr:nvSpPr>
        <xdr:cNvPr id="74" name="フローチャート : 判断 73"/>
        <xdr:cNvSpPr/>
      </xdr:nvSpPr>
      <xdr:spPr>
        <a:xfrm>
          <a:off x="3175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113471</xdr:rowOff>
    </xdr:from>
    <xdr:ext cx="762000" cy="259045"/>
    <xdr:sp macro="" textlink="">
      <xdr:nvSpPr>
        <xdr:cNvPr id="75" name="テキスト ボックス 74"/>
        <xdr:cNvSpPr txBox="1"/>
      </xdr:nvSpPr>
      <xdr:spPr>
        <a:xfrm>
          <a:off x="2844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108796</xdr:rowOff>
    </xdr:from>
    <xdr:to>
      <xdr:col>3</xdr:col>
      <xdr:colOff>279400</xdr:colOff>
      <xdr:row>44</xdr:row>
      <xdr:rowOff>116840</xdr:rowOff>
    </xdr:to>
    <xdr:cxnSp macro="">
      <xdr:nvCxnSpPr>
        <xdr:cNvPr id="76" name="直線コネクタ 75"/>
        <xdr:cNvCxnSpPr/>
      </xdr:nvCxnSpPr>
      <xdr:spPr>
        <a:xfrm>
          <a:off x="1447800" y="76525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157056</xdr:rowOff>
    </xdr:from>
    <xdr:to>
      <xdr:col>3</xdr:col>
      <xdr:colOff>330200</xdr:colOff>
      <xdr:row>44</xdr:row>
      <xdr:rowOff>87206</xdr:rowOff>
    </xdr:to>
    <xdr:sp macro="" textlink="">
      <xdr:nvSpPr>
        <xdr:cNvPr id="77" name="フローチャート : 判断 76"/>
        <xdr:cNvSpPr/>
      </xdr:nvSpPr>
      <xdr:spPr>
        <a:xfrm>
          <a:off x="2286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97383</xdr:rowOff>
    </xdr:from>
    <xdr:ext cx="762000" cy="259045"/>
    <xdr:sp macro="" textlink="">
      <xdr:nvSpPr>
        <xdr:cNvPr id="78" name="テキスト ボックス 77"/>
        <xdr:cNvSpPr txBox="1"/>
      </xdr:nvSpPr>
      <xdr:spPr>
        <a:xfrm>
          <a:off x="1955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79" name="フローチャート : 判断 78"/>
        <xdr:cNvSpPr/>
      </xdr:nvSpPr>
      <xdr:spPr>
        <a:xfrm>
          <a:off x="1397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105427</xdr:rowOff>
    </xdr:from>
    <xdr:ext cx="762000" cy="259045"/>
    <xdr:sp macro="" textlink="">
      <xdr:nvSpPr>
        <xdr:cNvPr id="80" name="テキスト ボックス 79"/>
        <xdr:cNvSpPr txBox="1"/>
      </xdr:nvSpPr>
      <xdr:spPr>
        <a:xfrm>
          <a:off x="1066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66040</xdr:rowOff>
    </xdr:from>
    <xdr:to>
      <xdr:col>7</xdr:col>
      <xdr:colOff>203200</xdr:colOff>
      <xdr:row>44</xdr:row>
      <xdr:rowOff>167640</xdr:rowOff>
    </xdr:to>
    <xdr:sp macro="" textlink="">
      <xdr:nvSpPr>
        <xdr:cNvPr id="86" name="円/楕円 85"/>
        <xdr:cNvSpPr/>
      </xdr:nvSpPr>
      <xdr:spPr>
        <a:xfrm>
          <a:off x="49022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148607</xdr:rowOff>
    </xdr:from>
    <xdr:ext cx="762000" cy="259045"/>
    <xdr:sp macro="" textlink="">
      <xdr:nvSpPr>
        <xdr:cNvPr id="87" name="財政力該当値テキスト"/>
        <xdr:cNvSpPr txBox="1"/>
      </xdr:nvSpPr>
      <xdr:spPr>
        <a:xfrm>
          <a:off x="5041900" y="752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66040</xdr:rowOff>
    </xdr:from>
    <xdr:to>
      <xdr:col>6</xdr:col>
      <xdr:colOff>50800</xdr:colOff>
      <xdr:row>44</xdr:row>
      <xdr:rowOff>167640</xdr:rowOff>
    </xdr:to>
    <xdr:sp macro="" textlink="">
      <xdr:nvSpPr>
        <xdr:cNvPr id="88" name="円/楕円 87"/>
        <xdr:cNvSpPr/>
      </xdr:nvSpPr>
      <xdr:spPr>
        <a:xfrm>
          <a:off x="4064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152417</xdr:rowOff>
    </xdr:from>
    <xdr:ext cx="736600" cy="259045"/>
    <xdr:sp macro="" textlink="">
      <xdr:nvSpPr>
        <xdr:cNvPr id="89" name="テキスト ボックス 88"/>
        <xdr:cNvSpPr txBox="1"/>
      </xdr:nvSpPr>
      <xdr:spPr>
        <a:xfrm>
          <a:off x="3733800" y="769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74083</xdr:rowOff>
    </xdr:from>
    <xdr:to>
      <xdr:col>4</xdr:col>
      <xdr:colOff>533400</xdr:colOff>
      <xdr:row>45</xdr:row>
      <xdr:rowOff>4233</xdr:rowOff>
    </xdr:to>
    <xdr:sp macro="" textlink="">
      <xdr:nvSpPr>
        <xdr:cNvPr id="90" name="円/楕円 89"/>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160460</xdr:rowOff>
    </xdr:from>
    <xdr:ext cx="762000" cy="259045"/>
    <xdr:sp macro="" textlink="">
      <xdr:nvSpPr>
        <xdr:cNvPr id="91" name="テキスト ボックス 90"/>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66040</xdr:rowOff>
    </xdr:from>
    <xdr:to>
      <xdr:col>3</xdr:col>
      <xdr:colOff>330200</xdr:colOff>
      <xdr:row>44</xdr:row>
      <xdr:rowOff>167640</xdr:rowOff>
    </xdr:to>
    <xdr:sp macro="" textlink="">
      <xdr:nvSpPr>
        <xdr:cNvPr id="92" name="円/楕円 91"/>
        <xdr:cNvSpPr/>
      </xdr:nvSpPr>
      <xdr:spPr>
        <a:xfrm>
          <a:off x="2286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152417</xdr:rowOff>
    </xdr:from>
    <xdr:ext cx="762000" cy="259045"/>
    <xdr:sp macro="" textlink="">
      <xdr:nvSpPr>
        <xdr:cNvPr id="93" name="テキスト ボックス 92"/>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57996</xdr:rowOff>
    </xdr:from>
    <xdr:to>
      <xdr:col>2</xdr:col>
      <xdr:colOff>127000</xdr:colOff>
      <xdr:row>44</xdr:row>
      <xdr:rowOff>159596</xdr:rowOff>
    </xdr:to>
    <xdr:sp macro="" textlink="">
      <xdr:nvSpPr>
        <xdr:cNvPr id="94" name="円/楕円 93"/>
        <xdr:cNvSpPr/>
      </xdr:nvSpPr>
      <xdr:spPr>
        <a:xfrm>
          <a:off x="1397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144373</xdr:rowOff>
    </xdr:from>
    <xdr:ext cx="762000" cy="259045"/>
    <xdr:sp macro="" textlink="">
      <xdr:nvSpPr>
        <xdr:cNvPr id="95" name="テキスト ボックス 94"/>
        <xdr:cNvSpPr txBox="1"/>
      </xdr:nvSpPr>
      <xdr:spPr>
        <a:xfrm>
          <a:off x="1066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組織・職員数の見直し、物件費や補助費等の圧縮などにより歳出削減に取組み、財政健全化を図ってきたが、経常収支比率は類似団体平均を上回っている。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今後</a:t>
          </a:r>
          <a:r>
            <a:rPr kumimoji="0" lang="ja-JP" altLang="en-US" sz="1100" b="0" i="0" u="none" strike="noStrike" kern="0" cap="none" spc="0" normalizeH="0" baseline="0" noProof="0">
              <a:ln>
                <a:noFill/>
              </a:ln>
              <a:solidFill>
                <a:prstClr val="black"/>
              </a:solidFill>
              <a:effectLst/>
              <a:uLnTx/>
              <a:uFillTx/>
              <a:latin typeface="+mn-lt"/>
              <a:ea typeface="+mn-ea"/>
              <a:cs typeface="+mn-cs"/>
            </a:rPr>
            <a:t>も</a:t>
          </a:r>
          <a:r>
            <a:rPr kumimoji="0" lang="ja-JP" altLang="ja-JP" sz="1100" b="0" i="0" u="none" strike="noStrike" kern="0" cap="none" spc="0" normalizeH="0" baseline="0" noProof="0">
              <a:ln>
                <a:noFill/>
              </a:ln>
              <a:solidFill>
                <a:prstClr val="black"/>
              </a:solidFill>
              <a:effectLst/>
              <a:uLnTx/>
              <a:uFillTx/>
              <a:latin typeface="+mn-lt"/>
              <a:ea typeface="+mn-ea"/>
              <a:cs typeface="+mn-cs"/>
            </a:rPr>
            <a:t>計画的に適正な職員配置を行うとともに、経常経費の削減に努める。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8636</xdr:rowOff>
    </xdr:from>
    <xdr:to>
      <xdr:col>7</xdr:col>
      <xdr:colOff>152400</xdr:colOff>
      <xdr:row>66</xdr:row>
      <xdr:rowOff>157353</xdr:rowOff>
    </xdr:to>
    <xdr:cxnSp macro="">
      <xdr:nvCxnSpPr>
        <xdr:cNvPr id="123" name="直線コネクタ 122"/>
        <xdr:cNvCxnSpPr/>
      </xdr:nvCxnSpPr>
      <xdr:spPr>
        <a:xfrm flipV="1">
          <a:off x="4953000" y="10124186"/>
          <a:ext cx="0" cy="13488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129430</xdr:rowOff>
    </xdr:from>
    <xdr:ext cx="762000" cy="259045"/>
    <xdr:sp macro="" textlink="">
      <xdr:nvSpPr>
        <xdr:cNvPr id="124" name="財政構造の弾力性最小値テキスト"/>
        <xdr:cNvSpPr txBox="1"/>
      </xdr:nvSpPr>
      <xdr:spPr>
        <a:xfrm>
          <a:off x="5041900" y="11445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157353</xdr:rowOff>
    </xdr:from>
    <xdr:to>
      <xdr:col>7</xdr:col>
      <xdr:colOff>241300</xdr:colOff>
      <xdr:row>66</xdr:row>
      <xdr:rowOff>157353</xdr:rowOff>
    </xdr:to>
    <xdr:cxnSp macro="">
      <xdr:nvCxnSpPr>
        <xdr:cNvPr id="125" name="直線コネクタ 124"/>
        <xdr:cNvCxnSpPr/>
      </xdr:nvCxnSpPr>
      <xdr:spPr>
        <a:xfrm>
          <a:off x="4864100" y="1147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95013</xdr:rowOff>
    </xdr:from>
    <xdr:ext cx="762000" cy="259045"/>
    <xdr:sp macro="" textlink="">
      <xdr:nvSpPr>
        <xdr:cNvPr id="126" name="財政構造の弾力性最大値テキスト"/>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7</xdr:col>
      <xdr:colOff>63500</xdr:colOff>
      <xdr:row>59</xdr:row>
      <xdr:rowOff>8636</xdr:rowOff>
    </xdr:from>
    <xdr:to>
      <xdr:col>7</xdr:col>
      <xdr:colOff>241300</xdr:colOff>
      <xdr:row>59</xdr:row>
      <xdr:rowOff>8636</xdr:rowOff>
    </xdr:to>
    <xdr:cxnSp macro="">
      <xdr:nvCxnSpPr>
        <xdr:cNvPr id="127" name="直線コネクタ 126"/>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131064</xdr:rowOff>
    </xdr:from>
    <xdr:to>
      <xdr:col>7</xdr:col>
      <xdr:colOff>152400</xdr:colOff>
      <xdr:row>65</xdr:row>
      <xdr:rowOff>53721</xdr:rowOff>
    </xdr:to>
    <xdr:cxnSp macro="">
      <xdr:nvCxnSpPr>
        <xdr:cNvPr id="128" name="直線コネクタ 127"/>
        <xdr:cNvCxnSpPr/>
      </xdr:nvCxnSpPr>
      <xdr:spPr>
        <a:xfrm>
          <a:off x="4114800" y="11103864"/>
          <a:ext cx="8382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152290</xdr:rowOff>
    </xdr:from>
    <xdr:ext cx="762000" cy="259045"/>
    <xdr:sp macro="" textlink="">
      <xdr:nvSpPr>
        <xdr:cNvPr id="129" name="財政構造の弾力性平均値テキスト"/>
        <xdr:cNvSpPr txBox="1"/>
      </xdr:nvSpPr>
      <xdr:spPr>
        <a:xfrm>
          <a:off x="5041900" y="10953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135763</xdr:rowOff>
    </xdr:from>
    <xdr:to>
      <xdr:col>7</xdr:col>
      <xdr:colOff>203200</xdr:colOff>
      <xdr:row>65</xdr:row>
      <xdr:rowOff>65913</xdr:rowOff>
    </xdr:to>
    <xdr:sp macro="" textlink="">
      <xdr:nvSpPr>
        <xdr:cNvPr id="130" name="フローチャート : 判断 129"/>
        <xdr:cNvSpPr/>
      </xdr:nvSpPr>
      <xdr:spPr>
        <a:xfrm>
          <a:off x="49022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51435</xdr:rowOff>
    </xdr:from>
    <xdr:to>
      <xdr:col>6</xdr:col>
      <xdr:colOff>0</xdr:colOff>
      <xdr:row>64</xdr:row>
      <xdr:rowOff>131064</xdr:rowOff>
    </xdr:to>
    <xdr:cxnSp macro="">
      <xdr:nvCxnSpPr>
        <xdr:cNvPr id="131" name="直線コネクタ 130"/>
        <xdr:cNvCxnSpPr/>
      </xdr:nvCxnSpPr>
      <xdr:spPr>
        <a:xfrm>
          <a:off x="3225800" y="11024235"/>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167259</xdr:rowOff>
    </xdr:from>
    <xdr:to>
      <xdr:col>6</xdr:col>
      <xdr:colOff>50800</xdr:colOff>
      <xdr:row>64</xdr:row>
      <xdr:rowOff>97409</xdr:rowOff>
    </xdr:to>
    <xdr:sp macro="" textlink="">
      <xdr:nvSpPr>
        <xdr:cNvPr id="132" name="フローチャート : 判断 131"/>
        <xdr:cNvSpPr/>
      </xdr:nvSpPr>
      <xdr:spPr>
        <a:xfrm>
          <a:off x="40640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107586</xdr:rowOff>
    </xdr:from>
    <xdr:ext cx="736600" cy="259045"/>
    <xdr:sp macro="" textlink="">
      <xdr:nvSpPr>
        <xdr:cNvPr id="133" name="テキスト ボックス 132"/>
        <xdr:cNvSpPr txBox="1"/>
      </xdr:nvSpPr>
      <xdr:spPr>
        <a:xfrm>
          <a:off x="3733800" y="10737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15240</xdr:rowOff>
    </xdr:from>
    <xdr:to>
      <xdr:col>4</xdr:col>
      <xdr:colOff>482600</xdr:colOff>
      <xdr:row>64</xdr:row>
      <xdr:rowOff>51435</xdr:rowOff>
    </xdr:to>
    <xdr:cxnSp macro="">
      <xdr:nvCxnSpPr>
        <xdr:cNvPr id="134" name="直線コネクタ 133"/>
        <xdr:cNvCxnSpPr/>
      </xdr:nvCxnSpPr>
      <xdr:spPr>
        <a:xfrm>
          <a:off x="2336800" y="1098804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109220</xdr:rowOff>
    </xdr:from>
    <xdr:to>
      <xdr:col>4</xdr:col>
      <xdr:colOff>533400</xdr:colOff>
      <xdr:row>65</xdr:row>
      <xdr:rowOff>39370</xdr:rowOff>
    </xdr:to>
    <xdr:sp macro="" textlink="">
      <xdr:nvSpPr>
        <xdr:cNvPr id="135" name="フローチャート : 判断 134"/>
        <xdr:cNvSpPr/>
      </xdr:nvSpPr>
      <xdr:spPr>
        <a:xfrm>
          <a:off x="3175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24147</xdr:rowOff>
    </xdr:from>
    <xdr:ext cx="762000" cy="259045"/>
    <xdr:sp macro="" textlink="">
      <xdr:nvSpPr>
        <xdr:cNvPr id="136" name="テキスト ボックス 135"/>
        <xdr:cNvSpPr txBox="1"/>
      </xdr:nvSpPr>
      <xdr:spPr>
        <a:xfrm>
          <a:off x="2844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123952</xdr:rowOff>
    </xdr:from>
    <xdr:to>
      <xdr:col>3</xdr:col>
      <xdr:colOff>279400</xdr:colOff>
      <xdr:row>64</xdr:row>
      <xdr:rowOff>15240</xdr:rowOff>
    </xdr:to>
    <xdr:cxnSp macro="">
      <xdr:nvCxnSpPr>
        <xdr:cNvPr id="137" name="直線コネクタ 136"/>
        <xdr:cNvCxnSpPr/>
      </xdr:nvCxnSpPr>
      <xdr:spPr>
        <a:xfrm>
          <a:off x="1447800" y="1092530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19939</xdr:rowOff>
    </xdr:from>
    <xdr:to>
      <xdr:col>3</xdr:col>
      <xdr:colOff>330200</xdr:colOff>
      <xdr:row>64</xdr:row>
      <xdr:rowOff>121539</xdr:rowOff>
    </xdr:to>
    <xdr:sp macro="" textlink="">
      <xdr:nvSpPr>
        <xdr:cNvPr id="138" name="フローチャート : 判断 137"/>
        <xdr:cNvSpPr/>
      </xdr:nvSpPr>
      <xdr:spPr>
        <a:xfrm>
          <a:off x="2286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106316</xdr:rowOff>
    </xdr:from>
    <xdr:ext cx="762000" cy="259045"/>
    <xdr:sp macro="" textlink="">
      <xdr:nvSpPr>
        <xdr:cNvPr id="139" name="テキスト ボックス 138"/>
        <xdr:cNvSpPr txBox="1"/>
      </xdr:nvSpPr>
      <xdr:spPr>
        <a:xfrm>
          <a:off x="1955800" y="1107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29591</xdr:rowOff>
    </xdr:from>
    <xdr:to>
      <xdr:col>2</xdr:col>
      <xdr:colOff>127000</xdr:colOff>
      <xdr:row>64</xdr:row>
      <xdr:rowOff>131191</xdr:rowOff>
    </xdr:to>
    <xdr:sp macro="" textlink="">
      <xdr:nvSpPr>
        <xdr:cNvPr id="140" name="フローチャート : 判断 139"/>
        <xdr:cNvSpPr/>
      </xdr:nvSpPr>
      <xdr:spPr>
        <a:xfrm>
          <a:off x="1397000" y="110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115968</xdr:rowOff>
    </xdr:from>
    <xdr:ext cx="762000" cy="259045"/>
    <xdr:sp macro="" textlink="">
      <xdr:nvSpPr>
        <xdr:cNvPr id="141" name="テキスト ボックス 140"/>
        <xdr:cNvSpPr txBox="1"/>
      </xdr:nvSpPr>
      <xdr:spPr>
        <a:xfrm>
          <a:off x="1066800" y="1108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2921</xdr:rowOff>
    </xdr:from>
    <xdr:to>
      <xdr:col>7</xdr:col>
      <xdr:colOff>203200</xdr:colOff>
      <xdr:row>65</xdr:row>
      <xdr:rowOff>104521</xdr:rowOff>
    </xdr:to>
    <xdr:sp macro="" textlink="">
      <xdr:nvSpPr>
        <xdr:cNvPr id="147" name="円/楕円 146"/>
        <xdr:cNvSpPr/>
      </xdr:nvSpPr>
      <xdr:spPr>
        <a:xfrm>
          <a:off x="4902200" y="1114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146448</xdr:rowOff>
    </xdr:from>
    <xdr:ext cx="762000" cy="259045"/>
    <xdr:sp macro="" textlink="">
      <xdr:nvSpPr>
        <xdr:cNvPr id="148" name="財政構造の弾力性該当値テキスト"/>
        <xdr:cNvSpPr txBox="1"/>
      </xdr:nvSpPr>
      <xdr:spPr>
        <a:xfrm>
          <a:off x="5041900" y="11119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80264</xdr:rowOff>
    </xdr:from>
    <xdr:to>
      <xdr:col>6</xdr:col>
      <xdr:colOff>50800</xdr:colOff>
      <xdr:row>65</xdr:row>
      <xdr:rowOff>10414</xdr:rowOff>
    </xdr:to>
    <xdr:sp macro="" textlink="">
      <xdr:nvSpPr>
        <xdr:cNvPr id="149" name="円/楕円 148"/>
        <xdr:cNvSpPr/>
      </xdr:nvSpPr>
      <xdr:spPr>
        <a:xfrm>
          <a:off x="4064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166641</xdr:rowOff>
    </xdr:from>
    <xdr:ext cx="736600" cy="259045"/>
    <xdr:sp macro="" textlink="">
      <xdr:nvSpPr>
        <xdr:cNvPr id="150" name="テキスト ボックス 149"/>
        <xdr:cNvSpPr txBox="1"/>
      </xdr:nvSpPr>
      <xdr:spPr>
        <a:xfrm>
          <a:off x="3733800" y="11139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635</xdr:rowOff>
    </xdr:from>
    <xdr:to>
      <xdr:col>4</xdr:col>
      <xdr:colOff>533400</xdr:colOff>
      <xdr:row>64</xdr:row>
      <xdr:rowOff>102235</xdr:rowOff>
    </xdr:to>
    <xdr:sp macro="" textlink="">
      <xdr:nvSpPr>
        <xdr:cNvPr id="151" name="円/楕円 150"/>
        <xdr:cNvSpPr/>
      </xdr:nvSpPr>
      <xdr:spPr>
        <a:xfrm>
          <a:off x="3175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112412</xdr:rowOff>
    </xdr:from>
    <xdr:ext cx="762000" cy="259045"/>
    <xdr:sp macro="" textlink="">
      <xdr:nvSpPr>
        <xdr:cNvPr id="152" name="テキスト ボックス 151"/>
        <xdr:cNvSpPr txBox="1"/>
      </xdr:nvSpPr>
      <xdr:spPr>
        <a:xfrm>
          <a:off x="2844800" y="10742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135890</xdr:rowOff>
    </xdr:from>
    <xdr:to>
      <xdr:col>3</xdr:col>
      <xdr:colOff>330200</xdr:colOff>
      <xdr:row>64</xdr:row>
      <xdr:rowOff>66040</xdr:rowOff>
    </xdr:to>
    <xdr:sp macro="" textlink="">
      <xdr:nvSpPr>
        <xdr:cNvPr id="153" name="円/楕円 152"/>
        <xdr:cNvSpPr/>
      </xdr:nvSpPr>
      <xdr:spPr>
        <a:xfrm>
          <a:off x="2286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76217</xdr:rowOff>
    </xdr:from>
    <xdr:ext cx="762000" cy="259045"/>
    <xdr:sp macro="" textlink="">
      <xdr:nvSpPr>
        <xdr:cNvPr id="154" name="テキスト ボックス 153"/>
        <xdr:cNvSpPr txBox="1"/>
      </xdr:nvSpPr>
      <xdr:spPr>
        <a:xfrm>
          <a:off x="1955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73152</xdr:rowOff>
    </xdr:from>
    <xdr:to>
      <xdr:col>2</xdr:col>
      <xdr:colOff>127000</xdr:colOff>
      <xdr:row>64</xdr:row>
      <xdr:rowOff>3302</xdr:rowOff>
    </xdr:to>
    <xdr:sp macro="" textlink="">
      <xdr:nvSpPr>
        <xdr:cNvPr id="155" name="円/楕円 154"/>
        <xdr:cNvSpPr/>
      </xdr:nvSpPr>
      <xdr:spPr>
        <a:xfrm>
          <a:off x="1397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13479</xdr:rowOff>
    </xdr:from>
    <xdr:ext cx="762000" cy="259045"/>
    <xdr:sp macro="" textlink="">
      <xdr:nvSpPr>
        <xdr:cNvPr id="156" name="テキスト ボックス 155"/>
        <xdr:cNvSpPr txBox="1"/>
      </xdr:nvSpPr>
      <xdr:spPr>
        <a:xfrm>
          <a:off x="1066800" y="1064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[515,875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152,773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人件費、物件費及び維持補修費の合計額の人口１人当たりの金額が高い要因は、主に人件費の比率の高さが要因となっている。このことは、北海道有数の観光地層雲峡を有することにより産業形態が多様なこと、医療センターや保育所などの行政サービスを直営で実施しているため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base"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今後は、施設の老朽化等により維持補修費の増加が見込まれるが、急激に財政を圧迫することがないよう努めたい。</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103583</xdr:rowOff>
    </xdr:from>
    <xdr:to>
      <xdr:col>7</xdr:col>
      <xdr:colOff>152400</xdr:colOff>
      <xdr:row>90</xdr:row>
      <xdr:rowOff>2504</xdr:rowOff>
    </xdr:to>
    <xdr:cxnSp macro="">
      <xdr:nvCxnSpPr>
        <xdr:cNvPr id="183" name="直線コネクタ 182"/>
        <xdr:cNvCxnSpPr/>
      </xdr:nvCxnSpPr>
      <xdr:spPr>
        <a:xfrm flipV="1">
          <a:off x="4953000" y="13991033"/>
          <a:ext cx="0" cy="1441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146031</xdr:rowOff>
    </xdr:from>
    <xdr:ext cx="762000" cy="259045"/>
    <xdr:sp macro="" textlink="">
      <xdr:nvSpPr>
        <xdr:cNvPr id="184" name="人件費・物件費等の状況最小値テキスト"/>
        <xdr:cNvSpPr txBox="1"/>
      </xdr:nvSpPr>
      <xdr:spPr>
        <a:xfrm>
          <a:off x="5041900" y="1540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3,215,713</a:t>
          </a:r>
          <a:endParaRPr kumimoji="1" lang="ja-JP" altLang="en-US" sz="1000" b="1">
            <a:latin typeface="ＭＳ Ｐゴシック"/>
          </a:endParaRPr>
        </a:p>
      </xdr:txBody>
    </xdr:sp>
    <xdr:clientData/>
  </xdr:oneCellAnchor>
  <xdr:twoCellAnchor>
    <xdr:from>
      <xdr:col>7</xdr:col>
      <xdr:colOff>63500</xdr:colOff>
      <xdr:row>90</xdr:row>
      <xdr:rowOff>2504</xdr:rowOff>
    </xdr:from>
    <xdr:to>
      <xdr:col>7</xdr:col>
      <xdr:colOff>241300</xdr:colOff>
      <xdr:row>90</xdr:row>
      <xdr:rowOff>2504</xdr:rowOff>
    </xdr:to>
    <xdr:cxnSp macro="">
      <xdr:nvCxnSpPr>
        <xdr:cNvPr id="185" name="直線コネクタ 184"/>
        <xdr:cNvCxnSpPr/>
      </xdr:nvCxnSpPr>
      <xdr:spPr>
        <a:xfrm>
          <a:off x="4864100" y="1543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18510</xdr:rowOff>
    </xdr:from>
    <xdr:ext cx="762000" cy="259045"/>
    <xdr:sp macro="" textlink="">
      <xdr:nvSpPr>
        <xdr:cNvPr id="186" name="人件費・物件費等の状況最大値テキスト"/>
        <xdr:cNvSpPr txBox="1"/>
      </xdr:nvSpPr>
      <xdr:spPr>
        <a:xfrm>
          <a:off x="5041900" y="1373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227,793</a:t>
          </a:r>
          <a:endParaRPr kumimoji="1" lang="ja-JP" altLang="en-US" sz="1000" b="1">
            <a:latin typeface="ＭＳ Ｐゴシック"/>
          </a:endParaRPr>
        </a:p>
      </xdr:txBody>
    </xdr:sp>
    <xdr:clientData/>
  </xdr:oneCellAnchor>
  <xdr:twoCellAnchor>
    <xdr:from>
      <xdr:col>7</xdr:col>
      <xdr:colOff>63500</xdr:colOff>
      <xdr:row>81</xdr:row>
      <xdr:rowOff>103583</xdr:rowOff>
    </xdr:from>
    <xdr:to>
      <xdr:col>7</xdr:col>
      <xdr:colOff>241300</xdr:colOff>
      <xdr:row>81</xdr:row>
      <xdr:rowOff>103583</xdr:rowOff>
    </xdr:to>
    <xdr:cxnSp macro="">
      <xdr:nvCxnSpPr>
        <xdr:cNvPr id="187" name="直線コネクタ 186"/>
        <xdr:cNvCxnSpPr/>
      </xdr:nvCxnSpPr>
      <xdr:spPr>
        <a:xfrm>
          <a:off x="4864100" y="1399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57629</xdr:rowOff>
    </xdr:from>
    <xdr:to>
      <xdr:col>7</xdr:col>
      <xdr:colOff>152400</xdr:colOff>
      <xdr:row>82</xdr:row>
      <xdr:rowOff>71162</xdr:rowOff>
    </xdr:to>
    <xdr:cxnSp macro="">
      <xdr:nvCxnSpPr>
        <xdr:cNvPr id="188" name="直線コネクタ 187"/>
        <xdr:cNvCxnSpPr/>
      </xdr:nvCxnSpPr>
      <xdr:spPr>
        <a:xfrm>
          <a:off x="4114800" y="14116529"/>
          <a:ext cx="838200" cy="1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25847</xdr:rowOff>
    </xdr:from>
    <xdr:ext cx="762000" cy="259045"/>
    <xdr:sp macro="" textlink="">
      <xdr:nvSpPr>
        <xdr:cNvPr id="189" name="人件費・物件費等の状況平均値テキスト"/>
        <xdr:cNvSpPr txBox="1"/>
      </xdr:nvSpPr>
      <xdr:spPr>
        <a:xfrm>
          <a:off x="5041900" y="1391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492,998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9320</xdr:rowOff>
    </xdr:from>
    <xdr:to>
      <xdr:col>7</xdr:col>
      <xdr:colOff>203200</xdr:colOff>
      <xdr:row>82</xdr:row>
      <xdr:rowOff>110920</xdr:rowOff>
    </xdr:to>
    <xdr:sp macro="" textlink="">
      <xdr:nvSpPr>
        <xdr:cNvPr id="190" name="フローチャート : 判断 189"/>
        <xdr:cNvSpPr/>
      </xdr:nvSpPr>
      <xdr:spPr>
        <a:xfrm>
          <a:off x="49022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53640</xdr:rowOff>
    </xdr:from>
    <xdr:to>
      <xdr:col>6</xdr:col>
      <xdr:colOff>0</xdr:colOff>
      <xdr:row>82</xdr:row>
      <xdr:rowOff>57629</xdr:rowOff>
    </xdr:to>
    <xdr:cxnSp macro="">
      <xdr:nvCxnSpPr>
        <xdr:cNvPr id="191" name="直線コネクタ 190"/>
        <xdr:cNvCxnSpPr/>
      </xdr:nvCxnSpPr>
      <xdr:spPr>
        <a:xfrm>
          <a:off x="3225800" y="14112540"/>
          <a:ext cx="889000" cy="3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10584</xdr:rowOff>
    </xdr:from>
    <xdr:to>
      <xdr:col>6</xdr:col>
      <xdr:colOff>50800</xdr:colOff>
      <xdr:row>82</xdr:row>
      <xdr:rowOff>112184</xdr:rowOff>
    </xdr:to>
    <xdr:sp macro="" textlink="">
      <xdr:nvSpPr>
        <xdr:cNvPr id="192" name="フローチャート : 判断 191"/>
        <xdr:cNvSpPr/>
      </xdr:nvSpPr>
      <xdr:spPr>
        <a:xfrm>
          <a:off x="4064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96961</xdr:rowOff>
    </xdr:from>
    <xdr:ext cx="736600" cy="259045"/>
    <xdr:sp macro="" textlink="">
      <xdr:nvSpPr>
        <xdr:cNvPr id="193" name="テキスト ボックス 192"/>
        <xdr:cNvSpPr txBox="1"/>
      </xdr:nvSpPr>
      <xdr:spPr>
        <a:xfrm>
          <a:off x="3733800" y="1415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8854</xdr:rowOff>
    </xdr:from>
    <xdr:to>
      <xdr:col>4</xdr:col>
      <xdr:colOff>482600</xdr:colOff>
      <xdr:row>82</xdr:row>
      <xdr:rowOff>53640</xdr:rowOff>
    </xdr:to>
    <xdr:cxnSp macro="">
      <xdr:nvCxnSpPr>
        <xdr:cNvPr id="194" name="直線コネクタ 193"/>
        <xdr:cNvCxnSpPr/>
      </xdr:nvCxnSpPr>
      <xdr:spPr>
        <a:xfrm>
          <a:off x="2336800" y="14067754"/>
          <a:ext cx="889000" cy="4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135587</xdr:rowOff>
    </xdr:from>
    <xdr:to>
      <xdr:col>4</xdr:col>
      <xdr:colOff>533400</xdr:colOff>
      <xdr:row>82</xdr:row>
      <xdr:rowOff>65737</xdr:rowOff>
    </xdr:to>
    <xdr:sp macro="" textlink="">
      <xdr:nvSpPr>
        <xdr:cNvPr id="195" name="フローチャート : 判断 194"/>
        <xdr:cNvSpPr/>
      </xdr:nvSpPr>
      <xdr:spPr>
        <a:xfrm>
          <a:off x="31750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75914</xdr:rowOff>
    </xdr:from>
    <xdr:ext cx="762000" cy="259045"/>
    <xdr:sp macro="" textlink="">
      <xdr:nvSpPr>
        <xdr:cNvPr id="196" name="テキスト ボックス 195"/>
        <xdr:cNvSpPr txBox="1"/>
      </xdr:nvSpPr>
      <xdr:spPr>
        <a:xfrm>
          <a:off x="2844800" y="137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1578</xdr:rowOff>
    </xdr:from>
    <xdr:to>
      <xdr:col>3</xdr:col>
      <xdr:colOff>279400</xdr:colOff>
      <xdr:row>82</xdr:row>
      <xdr:rowOff>8854</xdr:rowOff>
    </xdr:to>
    <xdr:cxnSp macro="">
      <xdr:nvCxnSpPr>
        <xdr:cNvPr id="197" name="直線コネクタ 196"/>
        <xdr:cNvCxnSpPr/>
      </xdr:nvCxnSpPr>
      <xdr:spPr>
        <a:xfrm>
          <a:off x="1447800" y="14060478"/>
          <a:ext cx="889000" cy="7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125647</xdr:rowOff>
    </xdr:from>
    <xdr:to>
      <xdr:col>3</xdr:col>
      <xdr:colOff>330200</xdr:colOff>
      <xdr:row>82</xdr:row>
      <xdr:rowOff>55797</xdr:rowOff>
    </xdr:to>
    <xdr:sp macro="" textlink="">
      <xdr:nvSpPr>
        <xdr:cNvPr id="198" name="フローチャート : 判断 197"/>
        <xdr:cNvSpPr/>
      </xdr:nvSpPr>
      <xdr:spPr>
        <a:xfrm>
          <a:off x="2286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65974</xdr:rowOff>
    </xdr:from>
    <xdr:ext cx="762000" cy="259045"/>
    <xdr:sp macro="" textlink="">
      <xdr:nvSpPr>
        <xdr:cNvPr id="199" name="テキスト ボックス 198"/>
        <xdr:cNvSpPr txBox="1"/>
      </xdr:nvSpPr>
      <xdr:spPr>
        <a:xfrm>
          <a:off x="1955800" y="1378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118628</xdr:rowOff>
    </xdr:from>
    <xdr:to>
      <xdr:col>2</xdr:col>
      <xdr:colOff>127000</xdr:colOff>
      <xdr:row>82</xdr:row>
      <xdr:rowOff>48778</xdr:rowOff>
    </xdr:to>
    <xdr:sp macro="" textlink="">
      <xdr:nvSpPr>
        <xdr:cNvPr id="200" name="フローチャート : 判断 199"/>
        <xdr:cNvSpPr/>
      </xdr:nvSpPr>
      <xdr:spPr>
        <a:xfrm>
          <a:off x="1397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58955</xdr:rowOff>
    </xdr:from>
    <xdr:ext cx="762000" cy="259045"/>
    <xdr:sp macro="" textlink="">
      <xdr:nvSpPr>
        <xdr:cNvPr id="201" name="テキスト ボックス 200"/>
        <xdr:cNvSpPr txBox="1"/>
      </xdr:nvSpPr>
      <xdr:spPr>
        <a:xfrm>
          <a:off x="1066800" y="1377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20362</xdr:rowOff>
    </xdr:from>
    <xdr:to>
      <xdr:col>7</xdr:col>
      <xdr:colOff>203200</xdr:colOff>
      <xdr:row>82</xdr:row>
      <xdr:rowOff>121962</xdr:rowOff>
    </xdr:to>
    <xdr:sp macro="" textlink="">
      <xdr:nvSpPr>
        <xdr:cNvPr id="207" name="円/楕円 206"/>
        <xdr:cNvSpPr/>
      </xdr:nvSpPr>
      <xdr:spPr>
        <a:xfrm>
          <a:off x="4902200" y="1407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163889</xdr:rowOff>
    </xdr:from>
    <xdr:ext cx="762000" cy="259045"/>
    <xdr:sp macro="" textlink="">
      <xdr:nvSpPr>
        <xdr:cNvPr id="208" name="人件費・物件費等の状況該当値テキスト"/>
        <xdr:cNvSpPr txBox="1"/>
      </xdr:nvSpPr>
      <xdr:spPr>
        <a:xfrm>
          <a:off x="5041900" y="14051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515,875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6829</xdr:rowOff>
    </xdr:from>
    <xdr:to>
      <xdr:col>6</xdr:col>
      <xdr:colOff>50800</xdr:colOff>
      <xdr:row>82</xdr:row>
      <xdr:rowOff>108429</xdr:rowOff>
    </xdr:to>
    <xdr:sp macro="" textlink="">
      <xdr:nvSpPr>
        <xdr:cNvPr id="209" name="円/楕円 208"/>
        <xdr:cNvSpPr/>
      </xdr:nvSpPr>
      <xdr:spPr>
        <a:xfrm>
          <a:off x="4064000" y="1406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118606</xdr:rowOff>
    </xdr:from>
    <xdr:ext cx="736600" cy="259045"/>
    <xdr:sp macro="" textlink="">
      <xdr:nvSpPr>
        <xdr:cNvPr id="210" name="テキスト ボックス 209"/>
        <xdr:cNvSpPr txBox="1"/>
      </xdr:nvSpPr>
      <xdr:spPr>
        <a:xfrm>
          <a:off x="3733800" y="13834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487,834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2840</xdr:rowOff>
    </xdr:from>
    <xdr:to>
      <xdr:col>4</xdr:col>
      <xdr:colOff>533400</xdr:colOff>
      <xdr:row>82</xdr:row>
      <xdr:rowOff>104440</xdr:rowOff>
    </xdr:to>
    <xdr:sp macro="" textlink="">
      <xdr:nvSpPr>
        <xdr:cNvPr id="211" name="円/楕円 210"/>
        <xdr:cNvSpPr/>
      </xdr:nvSpPr>
      <xdr:spPr>
        <a:xfrm>
          <a:off x="3175000" y="1406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89217</xdr:rowOff>
    </xdr:from>
    <xdr:ext cx="762000" cy="259045"/>
    <xdr:sp macro="" textlink="">
      <xdr:nvSpPr>
        <xdr:cNvPr id="212" name="テキスト ボックス 211"/>
        <xdr:cNvSpPr txBox="1"/>
      </xdr:nvSpPr>
      <xdr:spPr>
        <a:xfrm>
          <a:off x="2844800" y="1414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479,569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129504</xdr:rowOff>
    </xdr:from>
    <xdr:to>
      <xdr:col>3</xdr:col>
      <xdr:colOff>330200</xdr:colOff>
      <xdr:row>82</xdr:row>
      <xdr:rowOff>59654</xdr:rowOff>
    </xdr:to>
    <xdr:sp macro="" textlink="">
      <xdr:nvSpPr>
        <xdr:cNvPr id="213" name="円/楕円 212"/>
        <xdr:cNvSpPr/>
      </xdr:nvSpPr>
      <xdr:spPr>
        <a:xfrm>
          <a:off x="2286000" y="1401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44431</xdr:rowOff>
    </xdr:from>
    <xdr:ext cx="762000" cy="259045"/>
    <xdr:sp macro="" textlink="">
      <xdr:nvSpPr>
        <xdr:cNvPr id="214" name="テキスト ボックス 213"/>
        <xdr:cNvSpPr txBox="1"/>
      </xdr:nvSpPr>
      <xdr:spPr>
        <a:xfrm>
          <a:off x="1955800" y="14103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386,766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122228</xdr:rowOff>
    </xdr:from>
    <xdr:to>
      <xdr:col>2</xdr:col>
      <xdr:colOff>127000</xdr:colOff>
      <xdr:row>82</xdr:row>
      <xdr:rowOff>52378</xdr:rowOff>
    </xdr:to>
    <xdr:sp macro="" textlink="">
      <xdr:nvSpPr>
        <xdr:cNvPr id="215" name="円/楕円 214"/>
        <xdr:cNvSpPr/>
      </xdr:nvSpPr>
      <xdr:spPr>
        <a:xfrm>
          <a:off x="1397000" y="1400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37155</xdr:rowOff>
    </xdr:from>
    <xdr:ext cx="762000" cy="259045"/>
    <xdr:sp macro="" textlink="">
      <xdr:nvSpPr>
        <xdr:cNvPr id="216" name="テキスト ボックス 215"/>
        <xdr:cNvSpPr txBox="1"/>
      </xdr:nvSpPr>
      <xdr:spPr>
        <a:xfrm>
          <a:off x="1066800" y="14096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371,691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8" name="テキスト ボックス 21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9" name="テキスト ボックス 21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4" name="正方形/長方形 22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5" name="正方形/長方形 22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人件費の圧縮に努めているが、類似団体に比べ高い水準にある。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今後も、職務職責に応じた組織体制の整備と給与の適正化に努め、また、組織機構の見直しなどを進める中で、職務及び給与体系の整備を行う。</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2" name="直線コネクタ 231"/>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3" name="テキスト ボックス 232"/>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4" name="直線コネクタ 233"/>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5" name="テキスト ボックス 234"/>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6" name="直線コネクタ 235"/>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7" name="テキスト ボックス 236"/>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38" name="直線コネクタ 237"/>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39" name="テキスト ボックス 238"/>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0" name="直線コネクタ 23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1" name="テキスト ボックス 24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44450</xdr:rowOff>
    </xdr:from>
    <xdr:to>
      <xdr:col>24</xdr:col>
      <xdr:colOff>558800</xdr:colOff>
      <xdr:row>87</xdr:row>
      <xdr:rowOff>12192</xdr:rowOff>
    </xdr:to>
    <xdr:cxnSp macro="">
      <xdr:nvCxnSpPr>
        <xdr:cNvPr id="243" name="直線コネクタ 242"/>
        <xdr:cNvCxnSpPr/>
      </xdr:nvCxnSpPr>
      <xdr:spPr>
        <a:xfrm flipV="1">
          <a:off x="17018000" y="13760450"/>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155719</xdr:rowOff>
    </xdr:from>
    <xdr:ext cx="762000" cy="259045"/>
    <xdr:sp macro="" textlink="">
      <xdr:nvSpPr>
        <xdr:cNvPr id="244" name="給与水準   （国との比較）最小値テキスト"/>
        <xdr:cNvSpPr txBox="1"/>
      </xdr:nvSpPr>
      <xdr:spPr>
        <a:xfrm>
          <a:off x="17106900" y="14900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101.7</a:t>
          </a:r>
          <a:endParaRPr kumimoji="1" lang="ja-JP" altLang="en-US" sz="1000" b="1">
            <a:latin typeface="ＭＳ Ｐゴシック"/>
          </a:endParaRPr>
        </a:p>
      </xdr:txBody>
    </xdr:sp>
    <xdr:clientData/>
  </xdr:oneCellAnchor>
  <xdr:twoCellAnchor>
    <xdr:from>
      <xdr:col>24</xdr:col>
      <xdr:colOff>469900</xdr:colOff>
      <xdr:row>87</xdr:row>
      <xdr:rowOff>12192</xdr:rowOff>
    </xdr:from>
    <xdr:to>
      <xdr:col>24</xdr:col>
      <xdr:colOff>647700</xdr:colOff>
      <xdr:row>87</xdr:row>
      <xdr:rowOff>12192</xdr:rowOff>
    </xdr:to>
    <xdr:cxnSp macro="">
      <xdr:nvCxnSpPr>
        <xdr:cNvPr id="245" name="直線コネクタ 244"/>
        <xdr:cNvCxnSpPr/>
      </xdr:nvCxnSpPr>
      <xdr:spPr>
        <a:xfrm>
          <a:off x="16929100" y="1492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130827</xdr:rowOff>
    </xdr:from>
    <xdr:ext cx="762000" cy="259045"/>
    <xdr:sp macro="" textlink="">
      <xdr:nvSpPr>
        <xdr:cNvPr id="246"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80</xdr:row>
      <xdr:rowOff>44450</xdr:rowOff>
    </xdr:from>
    <xdr:to>
      <xdr:col>24</xdr:col>
      <xdr:colOff>647700</xdr:colOff>
      <xdr:row>80</xdr:row>
      <xdr:rowOff>44450</xdr:rowOff>
    </xdr:to>
    <xdr:cxnSp macro="">
      <xdr:nvCxnSpPr>
        <xdr:cNvPr id="247" name="直線コネクタ 246"/>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154687</xdr:rowOff>
    </xdr:from>
    <xdr:to>
      <xdr:col>24</xdr:col>
      <xdr:colOff>558800</xdr:colOff>
      <xdr:row>86</xdr:row>
      <xdr:rowOff>159513</xdr:rowOff>
    </xdr:to>
    <xdr:cxnSp macro="">
      <xdr:nvCxnSpPr>
        <xdr:cNvPr id="248" name="直線コネクタ 247"/>
        <xdr:cNvCxnSpPr/>
      </xdr:nvCxnSpPr>
      <xdr:spPr>
        <a:xfrm>
          <a:off x="16179800" y="14899387"/>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130319</xdr:rowOff>
    </xdr:from>
    <xdr:ext cx="762000" cy="259045"/>
    <xdr:sp macro="" textlink="">
      <xdr:nvSpPr>
        <xdr:cNvPr id="249" name="給与水準   （国との比較）平均値テキスト"/>
        <xdr:cNvSpPr txBox="1"/>
      </xdr:nvSpPr>
      <xdr:spPr>
        <a:xfrm>
          <a:off x="17106900" y="143606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113792</xdr:rowOff>
    </xdr:from>
    <xdr:to>
      <xdr:col>24</xdr:col>
      <xdr:colOff>609600</xdr:colOff>
      <xdr:row>85</xdr:row>
      <xdr:rowOff>43942</xdr:rowOff>
    </xdr:to>
    <xdr:sp macro="" textlink="">
      <xdr:nvSpPr>
        <xdr:cNvPr id="250" name="フローチャート : 判断 249"/>
        <xdr:cNvSpPr/>
      </xdr:nvSpPr>
      <xdr:spPr>
        <a:xfrm>
          <a:off x="16967200" y="145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154687</xdr:rowOff>
    </xdr:from>
    <xdr:to>
      <xdr:col>23</xdr:col>
      <xdr:colOff>406400</xdr:colOff>
      <xdr:row>87</xdr:row>
      <xdr:rowOff>36322</xdr:rowOff>
    </xdr:to>
    <xdr:cxnSp macro="">
      <xdr:nvCxnSpPr>
        <xdr:cNvPr id="251" name="直線コネクタ 250"/>
        <xdr:cNvCxnSpPr/>
      </xdr:nvCxnSpPr>
      <xdr:spPr>
        <a:xfrm flipV="1">
          <a:off x="15290800" y="14899387"/>
          <a:ext cx="889000" cy="5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128270</xdr:rowOff>
    </xdr:from>
    <xdr:to>
      <xdr:col>23</xdr:col>
      <xdr:colOff>457200</xdr:colOff>
      <xdr:row>85</xdr:row>
      <xdr:rowOff>58420</xdr:rowOff>
    </xdr:to>
    <xdr:sp macro="" textlink="">
      <xdr:nvSpPr>
        <xdr:cNvPr id="252" name="フローチャート : 判断 251"/>
        <xdr:cNvSpPr/>
      </xdr:nvSpPr>
      <xdr:spPr>
        <a:xfrm>
          <a:off x="16129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68597</xdr:rowOff>
    </xdr:from>
    <xdr:ext cx="736600" cy="259045"/>
    <xdr:sp macro="" textlink="">
      <xdr:nvSpPr>
        <xdr:cNvPr id="253" name="テキスト ボックス 252"/>
        <xdr:cNvSpPr txBox="1"/>
      </xdr:nvSpPr>
      <xdr:spPr>
        <a:xfrm>
          <a:off x="15798800" y="1429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7365</xdr:rowOff>
    </xdr:from>
    <xdr:to>
      <xdr:col>22</xdr:col>
      <xdr:colOff>203200</xdr:colOff>
      <xdr:row>87</xdr:row>
      <xdr:rowOff>36322</xdr:rowOff>
    </xdr:to>
    <xdr:cxnSp macro="">
      <xdr:nvCxnSpPr>
        <xdr:cNvPr id="254" name="直線コネクタ 253"/>
        <xdr:cNvCxnSpPr/>
      </xdr:nvCxnSpPr>
      <xdr:spPr>
        <a:xfrm>
          <a:off x="14401800" y="14923515"/>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80011</xdr:rowOff>
    </xdr:from>
    <xdr:to>
      <xdr:col>22</xdr:col>
      <xdr:colOff>254000</xdr:colOff>
      <xdr:row>85</xdr:row>
      <xdr:rowOff>10161</xdr:rowOff>
    </xdr:to>
    <xdr:sp macro="" textlink="">
      <xdr:nvSpPr>
        <xdr:cNvPr id="255" name="フローチャート : 判断 254"/>
        <xdr:cNvSpPr/>
      </xdr:nvSpPr>
      <xdr:spPr>
        <a:xfrm>
          <a:off x="152400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20338</xdr:rowOff>
    </xdr:from>
    <xdr:ext cx="762000" cy="259045"/>
    <xdr:sp macro="" textlink="">
      <xdr:nvSpPr>
        <xdr:cNvPr id="256" name="テキスト ボックス 255"/>
        <xdr:cNvSpPr txBox="1"/>
      </xdr:nvSpPr>
      <xdr:spPr>
        <a:xfrm>
          <a:off x="14909800" y="142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7365</xdr:rowOff>
    </xdr:from>
    <xdr:to>
      <xdr:col>21</xdr:col>
      <xdr:colOff>0</xdr:colOff>
      <xdr:row>89</xdr:row>
      <xdr:rowOff>40894</xdr:rowOff>
    </xdr:to>
    <xdr:cxnSp macro="">
      <xdr:nvCxnSpPr>
        <xdr:cNvPr id="257" name="直線コネクタ 256"/>
        <xdr:cNvCxnSpPr/>
      </xdr:nvCxnSpPr>
      <xdr:spPr>
        <a:xfrm flipV="1">
          <a:off x="13512800" y="14923515"/>
          <a:ext cx="889000" cy="37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75185</xdr:rowOff>
    </xdr:from>
    <xdr:to>
      <xdr:col>21</xdr:col>
      <xdr:colOff>50800</xdr:colOff>
      <xdr:row>85</xdr:row>
      <xdr:rowOff>5335</xdr:rowOff>
    </xdr:to>
    <xdr:sp macro="" textlink="">
      <xdr:nvSpPr>
        <xdr:cNvPr id="258" name="フローチャート : 判断 257"/>
        <xdr:cNvSpPr/>
      </xdr:nvSpPr>
      <xdr:spPr>
        <a:xfrm>
          <a:off x="14351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15512</xdr:rowOff>
    </xdr:from>
    <xdr:ext cx="762000" cy="259045"/>
    <xdr:sp macro="" textlink="">
      <xdr:nvSpPr>
        <xdr:cNvPr id="259" name="テキスト ボックス 258"/>
        <xdr:cNvSpPr txBox="1"/>
      </xdr:nvSpPr>
      <xdr:spPr>
        <a:xfrm>
          <a:off x="14020800" y="1424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94235</xdr:rowOff>
    </xdr:from>
    <xdr:to>
      <xdr:col>19</xdr:col>
      <xdr:colOff>533400</xdr:colOff>
      <xdr:row>87</xdr:row>
      <xdr:rowOff>24385</xdr:rowOff>
    </xdr:to>
    <xdr:sp macro="" textlink="">
      <xdr:nvSpPr>
        <xdr:cNvPr id="260" name="フローチャート : 判断 259"/>
        <xdr:cNvSpPr/>
      </xdr:nvSpPr>
      <xdr:spPr>
        <a:xfrm>
          <a:off x="13462000" y="14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34562</xdr:rowOff>
    </xdr:from>
    <xdr:ext cx="762000" cy="259045"/>
    <xdr:sp macro="" textlink="">
      <xdr:nvSpPr>
        <xdr:cNvPr id="261" name="テキスト ボックス 260"/>
        <xdr:cNvSpPr txBox="1"/>
      </xdr:nvSpPr>
      <xdr:spPr>
        <a:xfrm>
          <a:off x="13131800" y="1460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2" name="テキスト ボックス 26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3" name="テキスト ボックス 26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4" name="テキスト ボックス 26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5" name="テキスト ボックス 26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6" name="テキスト ボックス 26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108713</xdr:rowOff>
    </xdr:from>
    <xdr:to>
      <xdr:col>24</xdr:col>
      <xdr:colOff>609600</xdr:colOff>
      <xdr:row>87</xdr:row>
      <xdr:rowOff>38863</xdr:rowOff>
    </xdr:to>
    <xdr:sp macro="" textlink="">
      <xdr:nvSpPr>
        <xdr:cNvPr id="267" name="円/楕円 266"/>
        <xdr:cNvSpPr/>
      </xdr:nvSpPr>
      <xdr:spPr>
        <a:xfrm>
          <a:off x="16967200" y="1485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4590</xdr:rowOff>
    </xdr:from>
    <xdr:ext cx="762000" cy="259045"/>
    <xdr:sp macro="" textlink="">
      <xdr:nvSpPr>
        <xdr:cNvPr id="268" name="給与水準   （国との比較）該当値テキスト"/>
        <xdr:cNvSpPr txBox="1"/>
      </xdr:nvSpPr>
      <xdr:spPr>
        <a:xfrm>
          <a:off x="17106900" y="14749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103887</xdr:rowOff>
    </xdr:from>
    <xdr:to>
      <xdr:col>23</xdr:col>
      <xdr:colOff>457200</xdr:colOff>
      <xdr:row>87</xdr:row>
      <xdr:rowOff>34037</xdr:rowOff>
    </xdr:to>
    <xdr:sp macro="" textlink="">
      <xdr:nvSpPr>
        <xdr:cNvPr id="269" name="円/楕円 268"/>
        <xdr:cNvSpPr/>
      </xdr:nvSpPr>
      <xdr:spPr>
        <a:xfrm>
          <a:off x="16129000" y="1484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18814</xdr:rowOff>
    </xdr:from>
    <xdr:ext cx="736600" cy="259045"/>
    <xdr:sp macro="" textlink="">
      <xdr:nvSpPr>
        <xdr:cNvPr id="270" name="テキスト ボックス 269"/>
        <xdr:cNvSpPr txBox="1"/>
      </xdr:nvSpPr>
      <xdr:spPr>
        <a:xfrm>
          <a:off x="15798800" y="14934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156972</xdr:rowOff>
    </xdr:from>
    <xdr:to>
      <xdr:col>22</xdr:col>
      <xdr:colOff>254000</xdr:colOff>
      <xdr:row>87</xdr:row>
      <xdr:rowOff>87122</xdr:rowOff>
    </xdr:to>
    <xdr:sp macro="" textlink="">
      <xdr:nvSpPr>
        <xdr:cNvPr id="271" name="円/楕円 270"/>
        <xdr:cNvSpPr/>
      </xdr:nvSpPr>
      <xdr:spPr>
        <a:xfrm>
          <a:off x="15240000" y="1490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71899</xdr:rowOff>
    </xdr:from>
    <xdr:ext cx="762000" cy="259045"/>
    <xdr:sp macro="" textlink="">
      <xdr:nvSpPr>
        <xdr:cNvPr id="272" name="テキスト ボックス 271"/>
        <xdr:cNvSpPr txBox="1"/>
      </xdr:nvSpPr>
      <xdr:spPr>
        <a:xfrm>
          <a:off x="14909800" y="1498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128015</xdr:rowOff>
    </xdr:from>
    <xdr:to>
      <xdr:col>21</xdr:col>
      <xdr:colOff>50800</xdr:colOff>
      <xdr:row>87</xdr:row>
      <xdr:rowOff>58165</xdr:rowOff>
    </xdr:to>
    <xdr:sp macro="" textlink="">
      <xdr:nvSpPr>
        <xdr:cNvPr id="273" name="円/楕円 272"/>
        <xdr:cNvSpPr/>
      </xdr:nvSpPr>
      <xdr:spPr>
        <a:xfrm>
          <a:off x="14351000" y="1487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42942</xdr:rowOff>
    </xdr:from>
    <xdr:ext cx="762000" cy="259045"/>
    <xdr:sp macro="" textlink="">
      <xdr:nvSpPr>
        <xdr:cNvPr id="274" name="テキスト ボックス 273"/>
        <xdr:cNvSpPr txBox="1"/>
      </xdr:nvSpPr>
      <xdr:spPr>
        <a:xfrm>
          <a:off x="14020800" y="1495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161544</xdr:rowOff>
    </xdr:from>
    <xdr:to>
      <xdr:col>19</xdr:col>
      <xdr:colOff>533400</xdr:colOff>
      <xdr:row>89</xdr:row>
      <xdr:rowOff>91694</xdr:rowOff>
    </xdr:to>
    <xdr:sp macro="" textlink="">
      <xdr:nvSpPr>
        <xdr:cNvPr id="275" name="円/楕円 274"/>
        <xdr:cNvSpPr/>
      </xdr:nvSpPr>
      <xdr:spPr>
        <a:xfrm>
          <a:off x="13462000" y="1524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76471</xdr:rowOff>
    </xdr:from>
    <xdr:ext cx="762000" cy="259045"/>
    <xdr:sp macro="" textlink="">
      <xdr:nvSpPr>
        <xdr:cNvPr id="276" name="テキスト ボックス 275"/>
        <xdr:cNvSpPr txBox="1"/>
      </xdr:nvSpPr>
      <xdr:spPr>
        <a:xfrm>
          <a:off x="13131800" y="1533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7" name="正方形/長方形 27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8" name="テキスト ボックス 27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9" name="テキスト ボックス 27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[25.60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0" name="正方形/長方形 27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1" name="正方形/長方形 28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2" name="正方形/長方形 28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3" name="正方形/長方形 28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4" name="正方形/長方形 28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5" name="正方形/長方形 28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6" name="正方形/長方形 28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7" name="正方形/長方形 28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8" name="正方形/長方形 28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9" name="テキスト ボックス 28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組織・職員数の見直しを図ってきたが、人口の大幅な減少の影響もあり、類似団体平均を上回っている。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職員の構成は、高齢層の人員が若年層に比べて極端に多い。ここ数年間は退職者数が増える見込みであることから、事務事業の一層の効率化を図るとともに、将来の安定した組織運営のためにも、計画的に適正な職員配置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0" name="テキスト ボックス 28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1" name="直線コネクタ 29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2" name="テキスト ボックス 29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3" name="直線コネクタ 29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4" name="テキスト ボックス 29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5" name="直線コネクタ 29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6" name="テキスト ボックス 29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7" name="直線コネクタ 29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8" name="テキスト ボックス 29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9" name="直線コネクタ 29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0" name="テキスト ボックス 29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1" name="直線コネクタ 30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2" name="テキスト ボックス 30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3" name="直線コネクタ 30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4" name="テキスト ボックス 30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88392</xdr:rowOff>
    </xdr:from>
    <xdr:to>
      <xdr:col>24</xdr:col>
      <xdr:colOff>558800</xdr:colOff>
      <xdr:row>66</xdr:row>
      <xdr:rowOff>125640</xdr:rowOff>
    </xdr:to>
    <xdr:cxnSp macro="">
      <xdr:nvCxnSpPr>
        <xdr:cNvPr id="307" name="直線コネクタ 306"/>
        <xdr:cNvCxnSpPr/>
      </xdr:nvCxnSpPr>
      <xdr:spPr>
        <a:xfrm flipV="1">
          <a:off x="17018000" y="10032492"/>
          <a:ext cx="0" cy="1408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08" name="定員管理の状況最小値テキスト"/>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09" name="直線コネクタ 308"/>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3319</xdr:rowOff>
    </xdr:from>
    <xdr:ext cx="762000" cy="259045"/>
    <xdr:sp macro="" textlink="">
      <xdr:nvSpPr>
        <xdr:cNvPr id="310" name="定員管理の状況最大値テキスト"/>
        <xdr:cNvSpPr txBox="1"/>
      </xdr:nvSpPr>
      <xdr:spPr>
        <a:xfrm>
          <a:off x="17106900" y="977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24</xdr:col>
      <xdr:colOff>469900</xdr:colOff>
      <xdr:row>58</xdr:row>
      <xdr:rowOff>88392</xdr:rowOff>
    </xdr:from>
    <xdr:to>
      <xdr:col>24</xdr:col>
      <xdr:colOff>647700</xdr:colOff>
      <xdr:row>58</xdr:row>
      <xdr:rowOff>88392</xdr:rowOff>
    </xdr:to>
    <xdr:cxnSp macro="">
      <xdr:nvCxnSpPr>
        <xdr:cNvPr id="311" name="直線コネクタ 310"/>
        <xdr:cNvCxnSpPr/>
      </xdr:nvCxnSpPr>
      <xdr:spPr>
        <a:xfrm>
          <a:off x="16929100" y="1003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98606</xdr:rowOff>
    </xdr:from>
    <xdr:to>
      <xdr:col>24</xdr:col>
      <xdr:colOff>558800</xdr:colOff>
      <xdr:row>59</xdr:row>
      <xdr:rowOff>111820</xdr:rowOff>
    </xdr:to>
    <xdr:cxnSp macro="">
      <xdr:nvCxnSpPr>
        <xdr:cNvPr id="312" name="直線コネクタ 311"/>
        <xdr:cNvCxnSpPr/>
      </xdr:nvCxnSpPr>
      <xdr:spPr>
        <a:xfrm>
          <a:off x="16179800" y="10214156"/>
          <a:ext cx="838200" cy="13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67436</xdr:rowOff>
    </xdr:from>
    <xdr:ext cx="762000" cy="259045"/>
    <xdr:sp macro="" textlink="">
      <xdr:nvSpPr>
        <xdr:cNvPr id="313" name="定員管理の状況平均値テキスト"/>
        <xdr:cNvSpPr txBox="1"/>
      </xdr:nvSpPr>
      <xdr:spPr>
        <a:xfrm>
          <a:off x="17106900" y="10011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24.72</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50909</xdr:rowOff>
    </xdr:from>
    <xdr:to>
      <xdr:col>24</xdr:col>
      <xdr:colOff>609600</xdr:colOff>
      <xdr:row>59</xdr:row>
      <xdr:rowOff>152509</xdr:rowOff>
    </xdr:to>
    <xdr:sp macro="" textlink="">
      <xdr:nvSpPr>
        <xdr:cNvPr id="314" name="フローチャート : 判断 313"/>
        <xdr:cNvSpPr/>
      </xdr:nvSpPr>
      <xdr:spPr>
        <a:xfrm>
          <a:off x="169672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89759</xdr:rowOff>
    </xdr:from>
    <xdr:to>
      <xdr:col>23</xdr:col>
      <xdr:colOff>406400</xdr:colOff>
      <xdr:row>59</xdr:row>
      <xdr:rowOff>98606</xdr:rowOff>
    </xdr:to>
    <xdr:cxnSp macro="">
      <xdr:nvCxnSpPr>
        <xdr:cNvPr id="315" name="直線コネクタ 314"/>
        <xdr:cNvCxnSpPr/>
      </xdr:nvCxnSpPr>
      <xdr:spPr>
        <a:xfrm>
          <a:off x="15290800" y="10205309"/>
          <a:ext cx="8890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24711</xdr:rowOff>
    </xdr:from>
    <xdr:to>
      <xdr:col>23</xdr:col>
      <xdr:colOff>457200</xdr:colOff>
      <xdr:row>59</xdr:row>
      <xdr:rowOff>126311</xdr:rowOff>
    </xdr:to>
    <xdr:sp macro="" textlink="">
      <xdr:nvSpPr>
        <xdr:cNvPr id="316" name="フローチャート : 判断 315"/>
        <xdr:cNvSpPr/>
      </xdr:nvSpPr>
      <xdr:spPr>
        <a:xfrm>
          <a:off x="16129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136488</xdr:rowOff>
    </xdr:from>
    <xdr:ext cx="736600" cy="259045"/>
    <xdr:sp macro="" textlink="">
      <xdr:nvSpPr>
        <xdr:cNvPr id="317" name="テキスト ボックス 316"/>
        <xdr:cNvSpPr txBox="1"/>
      </xdr:nvSpPr>
      <xdr:spPr>
        <a:xfrm>
          <a:off x="15798800" y="9909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86312</xdr:rowOff>
    </xdr:from>
    <xdr:to>
      <xdr:col>22</xdr:col>
      <xdr:colOff>203200</xdr:colOff>
      <xdr:row>59</xdr:row>
      <xdr:rowOff>89759</xdr:rowOff>
    </xdr:to>
    <xdr:cxnSp macro="">
      <xdr:nvCxnSpPr>
        <xdr:cNvPr id="318" name="直線コネクタ 317"/>
        <xdr:cNvCxnSpPr/>
      </xdr:nvCxnSpPr>
      <xdr:spPr>
        <a:xfrm>
          <a:off x="14401800" y="10201862"/>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20459</xdr:rowOff>
    </xdr:from>
    <xdr:to>
      <xdr:col>22</xdr:col>
      <xdr:colOff>254000</xdr:colOff>
      <xdr:row>59</xdr:row>
      <xdr:rowOff>122059</xdr:rowOff>
    </xdr:to>
    <xdr:sp macro="" textlink="">
      <xdr:nvSpPr>
        <xdr:cNvPr id="319" name="フローチャート : 判断 318"/>
        <xdr:cNvSpPr/>
      </xdr:nvSpPr>
      <xdr:spPr>
        <a:xfrm>
          <a:off x="15240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132236</xdr:rowOff>
    </xdr:from>
    <xdr:ext cx="762000" cy="259045"/>
    <xdr:sp macro="" textlink="">
      <xdr:nvSpPr>
        <xdr:cNvPr id="320" name="テキスト ボックス 319"/>
        <xdr:cNvSpPr txBox="1"/>
      </xdr:nvSpPr>
      <xdr:spPr>
        <a:xfrm>
          <a:off x="14909800" y="990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86312</xdr:rowOff>
    </xdr:from>
    <xdr:to>
      <xdr:col>21</xdr:col>
      <xdr:colOff>0</xdr:colOff>
      <xdr:row>59</xdr:row>
      <xdr:rowOff>92517</xdr:rowOff>
    </xdr:to>
    <xdr:cxnSp macro="">
      <xdr:nvCxnSpPr>
        <xdr:cNvPr id="321" name="直線コネクタ 320"/>
        <xdr:cNvCxnSpPr/>
      </xdr:nvCxnSpPr>
      <xdr:spPr>
        <a:xfrm flipV="1">
          <a:off x="13512800" y="10201862"/>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12990</xdr:rowOff>
    </xdr:from>
    <xdr:to>
      <xdr:col>21</xdr:col>
      <xdr:colOff>50800</xdr:colOff>
      <xdr:row>59</xdr:row>
      <xdr:rowOff>114590</xdr:rowOff>
    </xdr:to>
    <xdr:sp macro="" textlink="">
      <xdr:nvSpPr>
        <xdr:cNvPr id="322" name="フローチャート : 判断 321"/>
        <xdr:cNvSpPr/>
      </xdr:nvSpPr>
      <xdr:spPr>
        <a:xfrm>
          <a:off x="14351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124767</xdr:rowOff>
    </xdr:from>
    <xdr:ext cx="762000" cy="259045"/>
    <xdr:sp macro="" textlink="">
      <xdr:nvSpPr>
        <xdr:cNvPr id="323" name="テキスト ボックス 322"/>
        <xdr:cNvSpPr txBox="1"/>
      </xdr:nvSpPr>
      <xdr:spPr>
        <a:xfrm>
          <a:off x="14020800" y="989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15748</xdr:rowOff>
    </xdr:from>
    <xdr:to>
      <xdr:col>19</xdr:col>
      <xdr:colOff>533400</xdr:colOff>
      <xdr:row>59</xdr:row>
      <xdr:rowOff>117348</xdr:rowOff>
    </xdr:to>
    <xdr:sp macro="" textlink="">
      <xdr:nvSpPr>
        <xdr:cNvPr id="324" name="フローチャート : 判断 323"/>
        <xdr:cNvSpPr/>
      </xdr:nvSpPr>
      <xdr:spPr>
        <a:xfrm>
          <a:off x="13462000" y="1013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127525</xdr:rowOff>
    </xdr:from>
    <xdr:ext cx="762000" cy="259045"/>
    <xdr:sp macro="" textlink="">
      <xdr:nvSpPr>
        <xdr:cNvPr id="325" name="テキスト ボックス 324"/>
        <xdr:cNvSpPr txBox="1"/>
      </xdr:nvSpPr>
      <xdr:spPr>
        <a:xfrm>
          <a:off x="13131800" y="990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61020</xdr:rowOff>
    </xdr:from>
    <xdr:to>
      <xdr:col>24</xdr:col>
      <xdr:colOff>609600</xdr:colOff>
      <xdr:row>59</xdr:row>
      <xdr:rowOff>162620</xdr:rowOff>
    </xdr:to>
    <xdr:sp macro="" textlink="">
      <xdr:nvSpPr>
        <xdr:cNvPr id="331" name="円/楕円 330"/>
        <xdr:cNvSpPr/>
      </xdr:nvSpPr>
      <xdr:spPr>
        <a:xfrm>
          <a:off x="16967200" y="1017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33097</xdr:rowOff>
    </xdr:from>
    <xdr:ext cx="762000" cy="259045"/>
    <xdr:sp macro="" textlink="">
      <xdr:nvSpPr>
        <xdr:cNvPr id="332" name="定員管理の状況該当値テキスト"/>
        <xdr:cNvSpPr txBox="1"/>
      </xdr:nvSpPr>
      <xdr:spPr>
        <a:xfrm>
          <a:off x="17106900" y="1014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25.60</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47806</xdr:rowOff>
    </xdr:from>
    <xdr:to>
      <xdr:col>23</xdr:col>
      <xdr:colOff>457200</xdr:colOff>
      <xdr:row>59</xdr:row>
      <xdr:rowOff>149406</xdr:rowOff>
    </xdr:to>
    <xdr:sp macro="" textlink="">
      <xdr:nvSpPr>
        <xdr:cNvPr id="333" name="円/楕円 332"/>
        <xdr:cNvSpPr/>
      </xdr:nvSpPr>
      <xdr:spPr>
        <a:xfrm>
          <a:off x="16129000" y="1016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134183</xdr:rowOff>
    </xdr:from>
    <xdr:ext cx="736600" cy="259045"/>
    <xdr:sp macro="" textlink="">
      <xdr:nvSpPr>
        <xdr:cNvPr id="334" name="テキスト ボックス 333"/>
        <xdr:cNvSpPr txBox="1"/>
      </xdr:nvSpPr>
      <xdr:spPr>
        <a:xfrm>
          <a:off x="15798800" y="10249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24.45</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38959</xdr:rowOff>
    </xdr:from>
    <xdr:to>
      <xdr:col>22</xdr:col>
      <xdr:colOff>254000</xdr:colOff>
      <xdr:row>59</xdr:row>
      <xdr:rowOff>140559</xdr:rowOff>
    </xdr:to>
    <xdr:sp macro="" textlink="">
      <xdr:nvSpPr>
        <xdr:cNvPr id="335" name="円/楕円 334"/>
        <xdr:cNvSpPr/>
      </xdr:nvSpPr>
      <xdr:spPr>
        <a:xfrm>
          <a:off x="15240000" y="1015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125336</xdr:rowOff>
    </xdr:from>
    <xdr:ext cx="762000" cy="259045"/>
    <xdr:sp macro="" textlink="">
      <xdr:nvSpPr>
        <xdr:cNvPr id="336" name="テキスト ボックス 335"/>
        <xdr:cNvSpPr txBox="1"/>
      </xdr:nvSpPr>
      <xdr:spPr>
        <a:xfrm>
          <a:off x="14909800" y="1024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23.68</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35512</xdr:rowOff>
    </xdr:from>
    <xdr:to>
      <xdr:col>21</xdr:col>
      <xdr:colOff>50800</xdr:colOff>
      <xdr:row>59</xdr:row>
      <xdr:rowOff>137112</xdr:rowOff>
    </xdr:to>
    <xdr:sp macro="" textlink="">
      <xdr:nvSpPr>
        <xdr:cNvPr id="337" name="円/楕円 336"/>
        <xdr:cNvSpPr/>
      </xdr:nvSpPr>
      <xdr:spPr>
        <a:xfrm>
          <a:off x="14351000" y="1015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121889</xdr:rowOff>
    </xdr:from>
    <xdr:ext cx="762000" cy="259045"/>
    <xdr:sp macro="" textlink="">
      <xdr:nvSpPr>
        <xdr:cNvPr id="338" name="テキスト ボックス 337"/>
        <xdr:cNvSpPr txBox="1"/>
      </xdr:nvSpPr>
      <xdr:spPr>
        <a:xfrm>
          <a:off x="14020800" y="1023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23.38</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41717</xdr:rowOff>
    </xdr:from>
    <xdr:to>
      <xdr:col>19</xdr:col>
      <xdr:colOff>533400</xdr:colOff>
      <xdr:row>59</xdr:row>
      <xdr:rowOff>143317</xdr:rowOff>
    </xdr:to>
    <xdr:sp macro="" textlink="">
      <xdr:nvSpPr>
        <xdr:cNvPr id="339" name="円/楕円 338"/>
        <xdr:cNvSpPr/>
      </xdr:nvSpPr>
      <xdr:spPr>
        <a:xfrm>
          <a:off x="13462000" y="1015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128094</xdr:rowOff>
    </xdr:from>
    <xdr:ext cx="762000" cy="259045"/>
    <xdr:sp macro="" textlink="">
      <xdr:nvSpPr>
        <xdr:cNvPr id="340" name="テキスト ボックス 339"/>
        <xdr:cNvSpPr txBox="1"/>
      </xdr:nvSpPr>
      <xdr:spPr>
        <a:xfrm>
          <a:off x="13131800" y="1024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実質公債費比率は３年間の平均値となっている。　平成２４年度から旭ヶ丘地区の整備事業に着手しているが、大型事業の着手には十分な注意を払い、事業の計画的な執行により地方債発行の抑制に努めていく</a:t>
          </a:r>
          <a:r>
            <a:rPr kumimoji="0" lang="ja-JP" altLang="en-US" sz="1100" b="0" i="0" u="none" strike="noStrike" kern="0" cap="none" spc="0" normalizeH="0" baseline="0" noProof="0">
              <a:ln>
                <a:noFill/>
              </a:ln>
              <a:solidFill>
                <a:prstClr val="black"/>
              </a:solidFill>
              <a:effectLst/>
              <a:uLnTx/>
              <a:uFillTx/>
              <a:latin typeface="+mn-lt"/>
              <a:ea typeface="+mn-ea"/>
              <a:cs typeface="+mn-cs"/>
            </a:rPr>
            <a:t>。</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7" name="直線コネクタ 35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8" name="テキスト ボックス 35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9" name="直線コネクタ 35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0" name="テキスト ボックス 35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1" name="直線コネクタ 36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2" name="テキスト ボックス 36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3" name="直線コネクタ 36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4" name="テキスト ボックス 36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5" name="直線コネクタ 36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72813</xdr:rowOff>
    </xdr:from>
    <xdr:to>
      <xdr:col>24</xdr:col>
      <xdr:colOff>558800</xdr:colOff>
      <xdr:row>45</xdr:row>
      <xdr:rowOff>98213</xdr:rowOff>
    </xdr:to>
    <xdr:cxnSp macro="">
      <xdr:nvCxnSpPr>
        <xdr:cNvPr id="368" name="直線コネクタ 367"/>
        <xdr:cNvCxnSpPr/>
      </xdr:nvCxnSpPr>
      <xdr:spPr>
        <a:xfrm flipV="1">
          <a:off x="17018000" y="624501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70290</xdr:rowOff>
    </xdr:from>
    <xdr:ext cx="762000" cy="259045"/>
    <xdr:sp macro="" textlink="">
      <xdr:nvSpPr>
        <xdr:cNvPr id="369" name="公債費負担の状況最小値テキスト"/>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24</xdr:col>
      <xdr:colOff>469900</xdr:colOff>
      <xdr:row>45</xdr:row>
      <xdr:rowOff>98213</xdr:rowOff>
    </xdr:from>
    <xdr:to>
      <xdr:col>24</xdr:col>
      <xdr:colOff>647700</xdr:colOff>
      <xdr:row>45</xdr:row>
      <xdr:rowOff>98213</xdr:rowOff>
    </xdr:to>
    <xdr:cxnSp macro="">
      <xdr:nvCxnSpPr>
        <xdr:cNvPr id="370" name="直線コネクタ 369"/>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159190</xdr:rowOff>
    </xdr:from>
    <xdr:ext cx="762000" cy="259045"/>
    <xdr:sp macro="" textlink="">
      <xdr:nvSpPr>
        <xdr:cNvPr id="371" name="公債費負担の状況最大値テキスト"/>
        <xdr:cNvSpPr txBox="1"/>
      </xdr:nvSpPr>
      <xdr:spPr>
        <a:xfrm>
          <a:off x="17106900" y="598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36</xdr:row>
      <xdr:rowOff>72813</xdr:rowOff>
    </xdr:from>
    <xdr:to>
      <xdr:col>24</xdr:col>
      <xdr:colOff>647700</xdr:colOff>
      <xdr:row>36</xdr:row>
      <xdr:rowOff>72813</xdr:rowOff>
    </xdr:to>
    <xdr:cxnSp macro="">
      <xdr:nvCxnSpPr>
        <xdr:cNvPr id="372" name="直線コネクタ 371"/>
        <xdr:cNvCxnSpPr/>
      </xdr:nvCxnSpPr>
      <xdr:spPr>
        <a:xfrm>
          <a:off x="16929100" y="624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38946</xdr:rowOff>
    </xdr:from>
    <xdr:to>
      <xdr:col>24</xdr:col>
      <xdr:colOff>558800</xdr:colOff>
      <xdr:row>43</xdr:row>
      <xdr:rowOff>38946</xdr:rowOff>
    </xdr:to>
    <xdr:cxnSp macro="">
      <xdr:nvCxnSpPr>
        <xdr:cNvPr id="373" name="直線コネクタ 372"/>
        <xdr:cNvCxnSpPr/>
      </xdr:nvCxnSpPr>
      <xdr:spPr>
        <a:xfrm>
          <a:off x="16179800" y="74112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74100</xdr:rowOff>
    </xdr:from>
    <xdr:ext cx="762000" cy="259045"/>
    <xdr:sp macro="" textlink="">
      <xdr:nvSpPr>
        <xdr:cNvPr id="374" name="公債費負担の状況平均値テキスト"/>
        <xdr:cNvSpPr txBox="1"/>
      </xdr:nvSpPr>
      <xdr:spPr>
        <a:xfrm>
          <a:off x="17106900" y="6932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57573</xdr:rowOff>
    </xdr:from>
    <xdr:to>
      <xdr:col>24</xdr:col>
      <xdr:colOff>609600</xdr:colOff>
      <xdr:row>41</xdr:row>
      <xdr:rowOff>159173</xdr:rowOff>
    </xdr:to>
    <xdr:sp macro="" textlink="">
      <xdr:nvSpPr>
        <xdr:cNvPr id="375" name="フローチャート : 判断 374"/>
        <xdr:cNvSpPr/>
      </xdr:nvSpPr>
      <xdr:spPr>
        <a:xfrm>
          <a:off x="169672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38946</xdr:rowOff>
    </xdr:from>
    <xdr:to>
      <xdr:col>23</xdr:col>
      <xdr:colOff>406400</xdr:colOff>
      <xdr:row>43</xdr:row>
      <xdr:rowOff>79163</xdr:rowOff>
    </xdr:to>
    <xdr:cxnSp macro="">
      <xdr:nvCxnSpPr>
        <xdr:cNvPr id="376" name="直線コネクタ 375"/>
        <xdr:cNvCxnSpPr/>
      </xdr:nvCxnSpPr>
      <xdr:spPr>
        <a:xfrm flipV="1">
          <a:off x="15290800" y="741129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17356</xdr:rowOff>
    </xdr:from>
    <xdr:to>
      <xdr:col>23</xdr:col>
      <xdr:colOff>457200</xdr:colOff>
      <xdr:row>41</xdr:row>
      <xdr:rowOff>118956</xdr:rowOff>
    </xdr:to>
    <xdr:sp macro="" textlink="">
      <xdr:nvSpPr>
        <xdr:cNvPr id="377" name="フローチャート : 判断 376"/>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129133</xdr:rowOff>
    </xdr:from>
    <xdr:ext cx="736600" cy="259045"/>
    <xdr:sp macro="" textlink="">
      <xdr:nvSpPr>
        <xdr:cNvPr id="378" name="テキスト ボックス 377"/>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79163</xdr:rowOff>
    </xdr:from>
    <xdr:to>
      <xdr:col>22</xdr:col>
      <xdr:colOff>203200</xdr:colOff>
      <xdr:row>44</xdr:row>
      <xdr:rowOff>4233</xdr:rowOff>
    </xdr:to>
    <xdr:cxnSp macro="">
      <xdr:nvCxnSpPr>
        <xdr:cNvPr id="379" name="直線コネクタ 378"/>
        <xdr:cNvCxnSpPr/>
      </xdr:nvCxnSpPr>
      <xdr:spPr>
        <a:xfrm flipV="1">
          <a:off x="14401800" y="745151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121920</xdr:rowOff>
    </xdr:from>
    <xdr:to>
      <xdr:col>22</xdr:col>
      <xdr:colOff>254000</xdr:colOff>
      <xdr:row>42</xdr:row>
      <xdr:rowOff>52070</xdr:rowOff>
    </xdr:to>
    <xdr:sp macro="" textlink="">
      <xdr:nvSpPr>
        <xdr:cNvPr id="380" name="フローチャート : 判断 379"/>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62247</xdr:rowOff>
    </xdr:from>
    <xdr:ext cx="762000" cy="259045"/>
    <xdr:sp macro="" textlink="">
      <xdr:nvSpPr>
        <xdr:cNvPr id="381" name="テキスト ボックス 380"/>
        <xdr:cNvSpPr txBox="1"/>
      </xdr:nvSpPr>
      <xdr:spPr>
        <a:xfrm>
          <a:off x="14909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4233</xdr:rowOff>
    </xdr:from>
    <xdr:to>
      <xdr:col>21</xdr:col>
      <xdr:colOff>0</xdr:colOff>
      <xdr:row>44</xdr:row>
      <xdr:rowOff>149013</xdr:rowOff>
    </xdr:to>
    <xdr:cxnSp macro="">
      <xdr:nvCxnSpPr>
        <xdr:cNvPr id="382" name="直線コネクタ 381"/>
        <xdr:cNvCxnSpPr/>
      </xdr:nvCxnSpPr>
      <xdr:spPr>
        <a:xfrm flipV="1">
          <a:off x="13512800" y="7548033"/>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22860</xdr:rowOff>
    </xdr:from>
    <xdr:to>
      <xdr:col>21</xdr:col>
      <xdr:colOff>50800</xdr:colOff>
      <xdr:row>42</xdr:row>
      <xdr:rowOff>124460</xdr:rowOff>
    </xdr:to>
    <xdr:sp macro="" textlink="">
      <xdr:nvSpPr>
        <xdr:cNvPr id="383" name="フローチャート : 判断 382"/>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134637</xdr:rowOff>
    </xdr:from>
    <xdr:ext cx="762000" cy="259045"/>
    <xdr:sp macro="" textlink="">
      <xdr:nvSpPr>
        <xdr:cNvPr id="384" name="テキスト ボックス 383"/>
        <xdr:cNvSpPr txBox="1"/>
      </xdr:nvSpPr>
      <xdr:spPr>
        <a:xfrm>
          <a:off x="14020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111337</xdr:rowOff>
    </xdr:from>
    <xdr:to>
      <xdr:col>19</xdr:col>
      <xdr:colOff>533400</xdr:colOff>
      <xdr:row>43</xdr:row>
      <xdr:rowOff>41487</xdr:rowOff>
    </xdr:to>
    <xdr:sp macro="" textlink="">
      <xdr:nvSpPr>
        <xdr:cNvPr id="385" name="フローチャート : 判断 384"/>
        <xdr:cNvSpPr/>
      </xdr:nvSpPr>
      <xdr:spPr>
        <a:xfrm>
          <a:off x="13462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51664</xdr:rowOff>
    </xdr:from>
    <xdr:ext cx="762000" cy="259045"/>
    <xdr:sp macro="" textlink="">
      <xdr:nvSpPr>
        <xdr:cNvPr id="386" name="テキスト ボックス 385"/>
        <xdr:cNvSpPr txBox="1"/>
      </xdr:nvSpPr>
      <xdr:spPr>
        <a:xfrm>
          <a:off x="13131800" y="708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159596</xdr:rowOff>
    </xdr:from>
    <xdr:to>
      <xdr:col>24</xdr:col>
      <xdr:colOff>609600</xdr:colOff>
      <xdr:row>43</xdr:row>
      <xdr:rowOff>89746</xdr:rowOff>
    </xdr:to>
    <xdr:sp macro="" textlink="">
      <xdr:nvSpPr>
        <xdr:cNvPr id="392" name="円/楕円 391"/>
        <xdr:cNvSpPr/>
      </xdr:nvSpPr>
      <xdr:spPr>
        <a:xfrm>
          <a:off x="169672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131673</xdr:rowOff>
    </xdr:from>
    <xdr:ext cx="762000" cy="259045"/>
    <xdr:sp macro="" textlink="">
      <xdr:nvSpPr>
        <xdr:cNvPr id="393" name="公債費負担の状況該当値テキスト"/>
        <xdr:cNvSpPr txBox="1"/>
      </xdr:nvSpPr>
      <xdr:spPr>
        <a:xfrm>
          <a:off x="17106900" y="733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159596</xdr:rowOff>
    </xdr:from>
    <xdr:to>
      <xdr:col>23</xdr:col>
      <xdr:colOff>457200</xdr:colOff>
      <xdr:row>43</xdr:row>
      <xdr:rowOff>89746</xdr:rowOff>
    </xdr:to>
    <xdr:sp macro="" textlink="">
      <xdr:nvSpPr>
        <xdr:cNvPr id="394" name="円/楕円 393"/>
        <xdr:cNvSpPr/>
      </xdr:nvSpPr>
      <xdr:spPr>
        <a:xfrm>
          <a:off x="16129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74523</xdr:rowOff>
    </xdr:from>
    <xdr:ext cx="736600" cy="259045"/>
    <xdr:sp macro="" textlink="">
      <xdr:nvSpPr>
        <xdr:cNvPr id="395" name="テキスト ボックス 394"/>
        <xdr:cNvSpPr txBox="1"/>
      </xdr:nvSpPr>
      <xdr:spPr>
        <a:xfrm>
          <a:off x="15798800" y="7446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28363</xdr:rowOff>
    </xdr:from>
    <xdr:to>
      <xdr:col>22</xdr:col>
      <xdr:colOff>254000</xdr:colOff>
      <xdr:row>43</xdr:row>
      <xdr:rowOff>129963</xdr:rowOff>
    </xdr:to>
    <xdr:sp macro="" textlink="">
      <xdr:nvSpPr>
        <xdr:cNvPr id="396" name="円/楕円 395"/>
        <xdr:cNvSpPr/>
      </xdr:nvSpPr>
      <xdr:spPr>
        <a:xfrm>
          <a:off x="15240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114740</xdr:rowOff>
    </xdr:from>
    <xdr:ext cx="762000" cy="259045"/>
    <xdr:sp macro="" textlink="">
      <xdr:nvSpPr>
        <xdr:cNvPr id="397" name="テキスト ボックス 396"/>
        <xdr:cNvSpPr txBox="1"/>
      </xdr:nvSpPr>
      <xdr:spPr>
        <a:xfrm>
          <a:off x="14909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124883</xdr:rowOff>
    </xdr:from>
    <xdr:to>
      <xdr:col>21</xdr:col>
      <xdr:colOff>50800</xdr:colOff>
      <xdr:row>44</xdr:row>
      <xdr:rowOff>55033</xdr:rowOff>
    </xdr:to>
    <xdr:sp macro="" textlink="">
      <xdr:nvSpPr>
        <xdr:cNvPr id="398" name="円/楕円 397"/>
        <xdr:cNvSpPr/>
      </xdr:nvSpPr>
      <xdr:spPr>
        <a:xfrm>
          <a:off x="14351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39810</xdr:rowOff>
    </xdr:from>
    <xdr:ext cx="762000" cy="259045"/>
    <xdr:sp macro="" textlink="">
      <xdr:nvSpPr>
        <xdr:cNvPr id="399" name="テキスト ボックス 398"/>
        <xdr:cNvSpPr txBox="1"/>
      </xdr:nvSpPr>
      <xdr:spPr>
        <a:xfrm>
          <a:off x="14020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98213</xdr:rowOff>
    </xdr:from>
    <xdr:to>
      <xdr:col>19</xdr:col>
      <xdr:colOff>533400</xdr:colOff>
      <xdr:row>45</xdr:row>
      <xdr:rowOff>28363</xdr:rowOff>
    </xdr:to>
    <xdr:sp macro="" textlink="">
      <xdr:nvSpPr>
        <xdr:cNvPr id="400" name="円/楕円 399"/>
        <xdr:cNvSpPr/>
      </xdr:nvSpPr>
      <xdr:spPr>
        <a:xfrm>
          <a:off x="13462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13140</xdr:rowOff>
    </xdr:from>
    <xdr:ext cx="762000" cy="259045"/>
    <xdr:sp macro="" textlink="">
      <xdr:nvSpPr>
        <xdr:cNvPr id="401" name="テキスト ボックス 400"/>
        <xdr:cNvSpPr txBox="1"/>
      </xdr:nvSpPr>
      <xdr:spPr>
        <a:xfrm>
          <a:off x="13131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前年比では下回っているが、類似団体平均を大きく上回っている。主な要因としては、</a:t>
          </a:r>
          <a:r>
            <a:rPr kumimoji="0" lang="ja-JP" altLang="en-US" sz="1100" b="0" i="0" u="none" strike="noStrike" kern="0" cap="none" spc="0" normalizeH="0" baseline="0" noProof="0">
              <a:ln>
                <a:noFill/>
              </a:ln>
              <a:solidFill>
                <a:prstClr val="black"/>
              </a:solidFill>
              <a:effectLst/>
              <a:uLnTx/>
              <a:uFillTx/>
              <a:latin typeface="+mn-lt"/>
              <a:ea typeface="+mn-ea"/>
              <a:cs typeface="+mn-cs"/>
            </a:rPr>
            <a:t>層雲峡地区光ファイバー基盤整備工事や水槽付消防ポンプ自動車購入など</a:t>
          </a:r>
          <a:r>
            <a:rPr kumimoji="0" lang="ja-JP" altLang="ja-JP" sz="1100" b="0" i="0" u="none" strike="noStrike" kern="0" cap="none" spc="0" normalizeH="0" baseline="0" noProof="0">
              <a:ln>
                <a:noFill/>
              </a:ln>
              <a:solidFill>
                <a:prstClr val="black"/>
              </a:solidFill>
              <a:effectLst/>
              <a:uLnTx/>
              <a:uFillTx/>
              <a:latin typeface="+mn-lt"/>
              <a:ea typeface="+mn-ea"/>
              <a:cs typeface="+mn-cs"/>
            </a:rPr>
            <a:t>に係る地方債の借入額や公共下水道事業の整備にかかる公営企業債の借入額が膨らんでいることがあげられる。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今後は地方債新規発行の抑制に努めながら、「上川町第９次総合計画」に基づく長期的な視点での事業執行による公債費の縮減等に努め、財政の健全化を図る。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5419</xdr:rowOff>
    </xdr:to>
    <xdr:cxnSp macro="">
      <xdr:nvCxnSpPr>
        <xdr:cNvPr id="430" name="直線コネクタ 429"/>
        <xdr:cNvCxnSpPr/>
      </xdr:nvCxnSpPr>
      <xdr:spPr>
        <a:xfrm flipV="1">
          <a:off x="17018000" y="2370667"/>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148946</xdr:rowOff>
    </xdr:from>
    <xdr:ext cx="762000" cy="259045"/>
    <xdr:sp macro="" textlink="">
      <xdr:nvSpPr>
        <xdr:cNvPr id="431" name="将来負担の状況最小値テキスト"/>
        <xdr:cNvSpPr txBox="1"/>
      </xdr:nvSpPr>
      <xdr:spPr>
        <a:xfrm>
          <a:off x="17106900" y="3920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196.2</a:t>
          </a:r>
          <a:endParaRPr kumimoji="1" lang="ja-JP" altLang="en-US" sz="1000" b="1">
            <a:latin typeface="ＭＳ Ｐゴシック"/>
          </a:endParaRPr>
        </a:p>
      </xdr:txBody>
    </xdr:sp>
    <xdr:clientData/>
  </xdr:oneCellAnchor>
  <xdr:twoCellAnchor>
    <xdr:from>
      <xdr:col>24</xdr:col>
      <xdr:colOff>469900</xdr:colOff>
      <xdr:row>23</xdr:row>
      <xdr:rowOff>5419</xdr:rowOff>
    </xdr:from>
    <xdr:to>
      <xdr:col>24</xdr:col>
      <xdr:colOff>647700</xdr:colOff>
      <xdr:row>23</xdr:row>
      <xdr:rowOff>5419</xdr:rowOff>
    </xdr:to>
    <xdr:cxnSp macro="">
      <xdr:nvCxnSpPr>
        <xdr:cNvPr id="432" name="直線コネクタ 431"/>
        <xdr:cNvCxnSpPr/>
      </xdr:nvCxnSpPr>
      <xdr:spPr>
        <a:xfrm>
          <a:off x="16929100" y="3948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88350</xdr:rowOff>
    </xdr:from>
    <xdr:to>
      <xdr:col>24</xdr:col>
      <xdr:colOff>558800</xdr:colOff>
      <xdr:row>16</xdr:row>
      <xdr:rowOff>89958</xdr:rowOff>
    </xdr:to>
    <xdr:cxnSp macro="">
      <xdr:nvCxnSpPr>
        <xdr:cNvPr id="435" name="直線コネクタ 434"/>
        <xdr:cNvCxnSpPr/>
      </xdr:nvCxnSpPr>
      <xdr:spPr>
        <a:xfrm flipV="1">
          <a:off x="16179800" y="2831550"/>
          <a:ext cx="8382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6"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7" name="フローチャート : 判断 43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89958</xdr:rowOff>
    </xdr:from>
    <xdr:to>
      <xdr:col>23</xdr:col>
      <xdr:colOff>406400</xdr:colOff>
      <xdr:row>16</xdr:row>
      <xdr:rowOff>148675</xdr:rowOff>
    </xdr:to>
    <xdr:cxnSp macro="">
      <xdr:nvCxnSpPr>
        <xdr:cNvPr id="438" name="直線コネクタ 437"/>
        <xdr:cNvCxnSpPr/>
      </xdr:nvCxnSpPr>
      <xdr:spPr>
        <a:xfrm flipV="1">
          <a:off x="15290800" y="2833158"/>
          <a:ext cx="889000" cy="5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9" name="フローチャート : 判断 43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0" name="テキスト ボックス 43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148675</xdr:rowOff>
    </xdr:from>
    <xdr:to>
      <xdr:col>22</xdr:col>
      <xdr:colOff>203200</xdr:colOff>
      <xdr:row>17</xdr:row>
      <xdr:rowOff>13420</xdr:rowOff>
    </xdr:to>
    <xdr:cxnSp macro="">
      <xdr:nvCxnSpPr>
        <xdr:cNvPr id="441" name="直線コネクタ 440"/>
        <xdr:cNvCxnSpPr/>
      </xdr:nvCxnSpPr>
      <xdr:spPr>
        <a:xfrm flipV="1">
          <a:off x="14401800" y="28918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2" name="フローチャート :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13420</xdr:rowOff>
    </xdr:from>
    <xdr:to>
      <xdr:col>21</xdr:col>
      <xdr:colOff>0</xdr:colOff>
      <xdr:row>17</xdr:row>
      <xdr:rowOff>94657</xdr:rowOff>
    </xdr:to>
    <xdr:cxnSp macro="">
      <xdr:nvCxnSpPr>
        <xdr:cNvPr id="444" name="直線コネクタ 443"/>
        <xdr:cNvCxnSpPr/>
      </xdr:nvCxnSpPr>
      <xdr:spPr>
        <a:xfrm flipV="1">
          <a:off x="13512800" y="2928070"/>
          <a:ext cx="889000" cy="8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45" name="フローチャート : 判断 44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6" name="テキスト ボックス 44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7" name="フローチャート : 判断 446"/>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8" name="テキスト ボックス 447"/>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37550</xdr:rowOff>
    </xdr:from>
    <xdr:to>
      <xdr:col>24</xdr:col>
      <xdr:colOff>609600</xdr:colOff>
      <xdr:row>16</xdr:row>
      <xdr:rowOff>139150</xdr:rowOff>
    </xdr:to>
    <xdr:sp macro="" textlink="">
      <xdr:nvSpPr>
        <xdr:cNvPr id="454" name="円/楕円 453"/>
        <xdr:cNvSpPr/>
      </xdr:nvSpPr>
      <xdr:spPr>
        <a:xfrm>
          <a:off x="16967200" y="278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9627</xdr:rowOff>
    </xdr:from>
    <xdr:ext cx="762000" cy="259045"/>
    <xdr:sp macro="" textlink="">
      <xdr:nvSpPr>
        <xdr:cNvPr id="455" name="将来負担の状況該当値テキスト"/>
        <xdr:cNvSpPr txBox="1"/>
      </xdr:nvSpPr>
      <xdr:spPr>
        <a:xfrm>
          <a:off x="17106900" y="275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39158</xdr:rowOff>
    </xdr:from>
    <xdr:to>
      <xdr:col>23</xdr:col>
      <xdr:colOff>457200</xdr:colOff>
      <xdr:row>16</xdr:row>
      <xdr:rowOff>140758</xdr:rowOff>
    </xdr:to>
    <xdr:sp macro="" textlink="">
      <xdr:nvSpPr>
        <xdr:cNvPr id="456" name="円/楕円 455"/>
        <xdr:cNvSpPr/>
      </xdr:nvSpPr>
      <xdr:spPr>
        <a:xfrm>
          <a:off x="16129000" y="278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125535</xdr:rowOff>
    </xdr:from>
    <xdr:ext cx="736600" cy="259045"/>
    <xdr:sp macro="" textlink="">
      <xdr:nvSpPr>
        <xdr:cNvPr id="457" name="テキスト ボックス 456"/>
        <xdr:cNvSpPr txBox="1"/>
      </xdr:nvSpPr>
      <xdr:spPr>
        <a:xfrm>
          <a:off x="15798800" y="2868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97875</xdr:rowOff>
    </xdr:from>
    <xdr:to>
      <xdr:col>22</xdr:col>
      <xdr:colOff>254000</xdr:colOff>
      <xdr:row>17</xdr:row>
      <xdr:rowOff>28025</xdr:rowOff>
    </xdr:to>
    <xdr:sp macro="" textlink="">
      <xdr:nvSpPr>
        <xdr:cNvPr id="458" name="円/楕円 457"/>
        <xdr:cNvSpPr/>
      </xdr:nvSpPr>
      <xdr:spPr>
        <a:xfrm>
          <a:off x="15240000" y="284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12802</xdr:rowOff>
    </xdr:from>
    <xdr:ext cx="762000" cy="259045"/>
    <xdr:sp macro="" textlink="">
      <xdr:nvSpPr>
        <xdr:cNvPr id="459" name="テキスト ボックス 458"/>
        <xdr:cNvSpPr txBox="1"/>
      </xdr:nvSpPr>
      <xdr:spPr>
        <a:xfrm>
          <a:off x="14909800" y="2927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134070</xdr:rowOff>
    </xdr:from>
    <xdr:to>
      <xdr:col>21</xdr:col>
      <xdr:colOff>50800</xdr:colOff>
      <xdr:row>17</xdr:row>
      <xdr:rowOff>64220</xdr:rowOff>
    </xdr:to>
    <xdr:sp macro="" textlink="">
      <xdr:nvSpPr>
        <xdr:cNvPr id="460" name="円/楕円 459"/>
        <xdr:cNvSpPr/>
      </xdr:nvSpPr>
      <xdr:spPr>
        <a:xfrm>
          <a:off x="14351000" y="287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48997</xdr:rowOff>
    </xdr:from>
    <xdr:ext cx="762000" cy="259045"/>
    <xdr:sp macro="" textlink="">
      <xdr:nvSpPr>
        <xdr:cNvPr id="461" name="テキスト ボックス 460"/>
        <xdr:cNvSpPr txBox="1"/>
      </xdr:nvSpPr>
      <xdr:spPr>
        <a:xfrm>
          <a:off x="14020800" y="296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43857</xdr:rowOff>
    </xdr:from>
    <xdr:to>
      <xdr:col>19</xdr:col>
      <xdr:colOff>533400</xdr:colOff>
      <xdr:row>17</xdr:row>
      <xdr:rowOff>145457</xdr:rowOff>
    </xdr:to>
    <xdr:sp macro="" textlink="">
      <xdr:nvSpPr>
        <xdr:cNvPr id="462" name="円/楕円 461"/>
        <xdr:cNvSpPr/>
      </xdr:nvSpPr>
      <xdr:spPr>
        <a:xfrm>
          <a:off x="13462000" y="295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130234</xdr:rowOff>
    </xdr:from>
    <xdr:ext cx="762000" cy="259045"/>
    <xdr:sp macro="" textlink="">
      <xdr:nvSpPr>
        <xdr:cNvPr id="463" name="テキスト ボックス 462"/>
        <xdr:cNvSpPr txBox="1"/>
      </xdr:nvSpPr>
      <xdr:spPr>
        <a:xfrm>
          <a:off x="13131800" y="304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北海道上川町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3,789
3,745
1,049.47
5,636,271
5,284,857
281,557
3,367,771
7,662,283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57.3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base"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職員の平均年齢が高い状況にあり、類似団体と比較すると比率がやや高くなってい</a:t>
          </a:r>
          <a:r>
            <a:rPr kumimoji="0" lang="ja-JP" altLang="en-US" sz="1100" b="0" i="0" u="none" strike="noStrike" kern="0" cap="none" spc="0" normalizeH="0" baseline="0" noProof="0">
              <a:ln>
                <a:noFill/>
              </a:ln>
              <a:solidFill>
                <a:prstClr val="black"/>
              </a:solidFill>
              <a:effectLst/>
              <a:uLnTx/>
              <a:uFillTx/>
              <a:latin typeface="+mn-lt"/>
              <a:ea typeface="+mn-ea"/>
              <a:cs typeface="+mn-cs"/>
            </a:rPr>
            <a:t>た</a:t>
          </a:r>
          <a:r>
            <a:rPr kumimoji="0" lang="ja-JP" altLang="ja-JP" sz="1100" b="0" i="0" u="none" strike="noStrike" kern="0" cap="none" spc="0" normalizeH="0" baseline="0" noProof="0">
              <a:ln>
                <a:noFill/>
              </a:ln>
              <a:solidFill>
                <a:prstClr val="black"/>
              </a:solidFill>
              <a:effectLst/>
              <a:uLnTx/>
              <a:uFillTx/>
              <a:latin typeface="+mn-lt"/>
              <a:ea typeface="+mn-ea"/>
              <a:cs typeface="+mn-cs"/>
            </a:rPr>
            <a:t>が、退職者と採用者の関係などからここ数年では下がってきている。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base"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将来の安定した組織運営のためにも、計画的に適正な職員配置に努める。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113284</xdr:rowOff>
    </xdr:from>
    <xdr:to>
      <xdr:col>7</xdr:col>
      <xdr:colOff>15875</xdr:colOff>
      <xdr:row>39</xdr:row>
      <xdr:rowOff>161290</xdr:rowOff>
    </xdr:to>
    <xdr:cxnSp macro="">
      <xdr:nvCxnSpPr>
        <xdr:cNvPr id="59" name="直線コネクタ 58"/>
        <xdr:cNvCxnSpPr/>
      </xdr:nvCxnSpPr>
      <xdr:spPr>
        <a:xfrm flipV="1">
          <a:off x="4826000" y="559968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60" name="人件費最小値テキスト"/>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61" name="直線コネクタ 60"/>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28211</xdr:rowOff>
    </xdr:from>
    <xdr:ext cx="762000" cy="259045"/>
    <xdr:sp macro="" textlink="">
      <xdr:nvSpPr>
        <xdr:cNvPr id="62" name="人件費最大値テキスト"/>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113284</xdr:rowOff>
    </xdr:from>
    <xdr:to>
      <xdr:col>7</xdr:col>
      <xdr:colOff>104775</xdr:colOff>
      <xdr:row>32</xdr:row>
      <xdr:rowOff>113284</xdr:rowOff>
    </xdr:to>
    <xdr:cxnSp macro="">
      <xdr:nvCxnSpPr>
        <xdr:cNvPr id="63" name="直線コネクタ 62"/>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104140</xdr:rowOff>
    </xdr:from>
    <xdr:to>
      <xdr:col>7</xdr:col>
      <xdr:colOff>15875</xdr:colOff>
      <xdr:row>34</xdr:row>
      <xdr:rowOff>104140</xdr:rowOff>
    </xdr:to>
    <xdr:cxnSp macro="">
      <xdr:nvCxnSpPr>
        <xdr:cNvPr id="64" name="直線コネクタ 63"/>
        <xdr:cNvCxnSpPr/>
      </xdr:nvCxnSpPr>
      <xdr:spPr>
        <a:xfrm>
          <a:off x="3987800" y="59334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75709</xdr:rowOff>
    </xdr:from>
    <xdr:ext cx="762000" cy="259045"/>
    <xdr:sp macro="" textlink="">
      <xdr:nvSpPr>
        <xdr:cNvPr id="65" name="人件費平均値テキスト"/>
        <xdr:cNvSpPr txBox="1"/>
      </xdr:nvSpPr>
      <xdr:spPr>
        <a:xfrm>
          <a:off x="4914900" y="5905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34</xdr:row>
      <xdr:rowOff>103632</xdr:rowOff>
    </xdr:from>
    <xdr:to>
      <xdr:col>7</xdr:col>
      <xdr:colOff>66675</xdr:colOff>
      <xdr:row>35</xdr:row>
      <xdr:rowOff>33782</xdr:rowOff>
    </xdr:to>
    <xdr:sp macro="" textlink="">
      <xdr:nvSpPr>
        <xdr:cNvPr id="66" name="フローチャート : 判断 65"/>
        <xdr:cNvSpPr/>
      </xdr:nvSpPr>
      <xdr:spPr>
        <a:xfrm>
          <a:off x="47752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104140</xdr:rowOff>
    </xdr:from>
    <xdr:to>
      <xdr:col>5</xdr:col>
      <xdr:colOff>549275</xdr:colOff>
      <xdr:row>34</xdr:row>
      <xdr:rowOff>168148</xdr:rowOff>
    </xdr:to>
    <xdr:cxnSp macro="">
      <xdr:nvCxnSpPr>
        <xdr:cNvPr id="67" name="直線コネクタ 66"/>
        <xdr:cNvCxnSpPr/>
      </xdr:nvCxnSpPr>
      <xdr:spPr>
        <a:xfrm flipV="1">
          <a:off x="3098800" y="593344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34</xdr:row>
      <xdr:rowOff>48768</xdr:rowOff>
    </xdr:from>
    <xdr:to>
      <xdr:col>5</xdr:col>
      <xdr:colOff>600075</xdr:colOff>
      <xdr:row>34</xdr:row>
      <xdr:rowOff>150368</xdr:rowOff>
    </xdr:to>
    <xdr:sp macro="" textlink="">
      <xdr:nvSpPr>
        <xdr:cNvPr id="68" name="フローチャート : 判断 67"/>
        <xdr:cNvSpPr/>
      </xdr:nvSpPr>
      <xdr:spPr>
        <a:xfrm>
          <a:off x="39370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160545</xdr:rowOff>
    </xdr:from>
    <xdr:ext cx="736600" cy="259045"/>
    <xdr:sp macro="" textlink="">
      <xdr:nvSpPr>
        <xdr:cNvPr id="69" name="テキスト ボックス 68"/>
        <xdr:cNvSpPr txBox="1"/>
      </xdr:nvSpPr>
      <xdr:spPr>
        <a:xfrm>
          <a:off x="3606800" y="5646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104140</xdr:rowOff>
    </xdr:from>
    <xdr:to>
      <xdr:col>4</xdr:col>
      <xdr:colOff>346075</xdr:colOff>
      <xdr:row>34</xdr:row>
      <xdr:rowOff>168148</xdr:rowOff>
    </xdr:to>
    <xdr:cxnSp macro="">
      <xdr:nvCxnSpPr>
        <xdr:cNvPr id="70" name="直線コネクタ 69"/>
        <xdr:cNvCxnSpPr/>
      </xdr:nvCxnSpPr>
      <xdr:spPr>
        <a:xfrm>
          <a:off x="2209800" y="593344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34</xdr:row>
      <xdr:rowOff>103632</xdr:rowOff>
    </xdr:from>
    <xdr:to>
      <xdr:col>4</xdr:col>
      <xdr:colOff>396875</xdr:colOff>
      <xdr:row>35</xdr:row>
      <xdr:rowOff>33782</xdr:rowOff>
    </xdr:to>
    <xdr:sp macro="" textlink="">
      <xdr:nvSpPr>
        <xdr:cNvPr id="71" name="フローチャート : 判断 70"/>
        <xdr:cNvSpPr/>
      </xdr:nvSpPr>
      <xdr:spPr>
        <a:xfrm>
          <a:off x="3048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43959</xdr:rowOff>
    </xdr:from>
    <xdr:ext cx="762000" cy="259045"/>
    <xdr:sp macro="" textlink="">
      <xdr:nvSpPr>
        <xdr:cNvPr id="72" name="テキスト ボックス 71"/>
        <xdr:cNvSpPr txBox="1"/>
      </xdr:nvSpPr>
      <xdr:spPr>
        <a:xfrm>
          <a:off x="2717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104140</xdr:rowOff>
    </xdr:from>
    <xdr:to>
      <xdr:col>3</xdr:col>
      <xdr:colOff>142875</xdr:colOff>
      <xdr:row>34</xdr:row>
      <xdr:rowOff>149860</xdr:rowOff>
    </xdr:to>
    <xdr:cxnSp macro="">
      <xdr:nvCxnSpPr>
        <xdr:cNvPr id="73" name="直線コネクタ 72"/>
        <xdr:cNvCxnSpPr/>
      </xdr:nvCxnSpPr>
      <xdr:spPr>
        <a:xfrm flipV="1">
          <a:off x="1320800" y="59334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34</xdr:row>
      <xdr:rowOff>44196</xdr:rowOff>
    </xdr:from>
    <xdr:to>
      <xdr:col>3</xdr:col>
      <xdr:colOff>193675</xdr:colOff>
      <xdr:row>34</xdr:row>
      <xdr:rowOff>145796</xdr:rowOff>
    </xdr:to>
    <xdr:sp macro="" textlink="">
      <xdr:nvSpPr>
        <xdr:cNvPr id="74" name="フローチャート : 判断 73"/>
        <xdr:cNvSpPr/>
      </xdr:nvSpPr>
      <xdr:spPr>
        <a:xfrm>
          <a:off x="2159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155973</xdr:rowOff>
    </xdr:from>
    <xdr:ext cx="762000" cy="259045"/>
    <xdr:sp macro="" textlink="">
      <xdr:nvSpPr>
        <xdr:cNvPr id="75" name="テキスト ボックス 74"/>
        <xdr:cNvSpPr txBox="1"/>
      </xdr:nvSpPr>
      <xdr:spPr>
        <a:xfrm>
          <a:off x="1828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34</xdr:row>
      <xdr:rowOff>62484</xdr:rowOff>
    </xdr:from>
    <xdr:to>
      <xdr:col>1</xdr:col>
      <xdr:colOff>676275</xdr:colOff>
      <xdr:row>34</xdr:row>
      <xdr:rowOff>164084</xdr:rowOff>
    </xdr:to>
    <xdr:sp macro="" textlink="">
      <xdr:nvSpPr>
        <xdr:cNvPr id="76" name="フローチャート : 判断 75"/>
        <xdr:cNvSpPr/>
      </xdr:nvSpPr>
      <xdr:spPr>
        <a:xfrm>
          <a:off x="1270000" y="589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2811</xdr:rowOff>
    </xdr:from>
    <xdr:ext cx="762000" cy="259045"/>
    <xdr:sp macro="" textlink="">
      <xdr:nvSpPr>
        <xdr:cNvPr id="77" name="テキスト ボックス 76"/>
        <xdr:cNvSpPr txBox="1"/>
      </xdr:nvSpPr>
      <xdr:spPr>
        <a:xfrm>
          <a:off x="939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53340</xdr:rowOff>
    </xdr:from>
    <xdr:to>
      <xdr:col>7</xdr:col>
      <xdr:colOff>66675</xdr:colOff>
      <xdr:row>34</xdr:row>
      <xdr:rowOff>154940</xdr:rowOff>
    </xdr:to>
    <xdr:sp macro="" textlink="">
      <xdr:nvSpPr>
        <xdr:cNvPr id="83" name="円/楕円 82"/>
        <xdr:cNvSpPr/>
      </xdr:nvSpPr>
      <xdr:spPr>
        <a:xfrm>
          <a:off x="47752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69867</xdr:rowOff>
    </xdr:from>
    <xdr:ext cx="762000" cy="259045"/>
    <xdr:sp macro="" textlink="">
      <xdr:nvSpPr>
        <xdr:cNvPr id="84" name="人件費該当値テキスト"/>
        <xdr:cNvSpPr txBox="1"/>
      </xdr:nvSpPr>
      <xdr:spPr>
        <a:xfrm>
          <a:off x="49149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53340</xdr:rowOff>
    </xdr:from>
    <xdr:to>
      <xdr:col>5</xdr:col>
      <xdr:colOff>600075</xdr:colOff>
      <xdr:row>34</xdr:row>
      <xdr:rowOff>154940</xdr:rowOff>
    </xdr:to>
    <xdr:sp macro="" textlink="">
      <xdr:nvSpPr>
        <xdr:cNvPr id="85" name="円/楕円 84"/>
        <xdr:cNvSpPr/>
      </xdr:nvSpPr>
      <xdr:spPr>
        <a:xfrm>
          <a:off x="3937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139717</xdr:rowOff>
    </xdr:from>
    <xdr:ext cx="736600" cy="259045"/>
    <xdr:sp macro="" textlink="">
      <xdr:nvSpPr>
        <xdr:cNvPr id="86" name="テキスト ボックス 85"/>
        <xdr:cNvSpPr txBox="1"/>
      </xdr:nvSpPr>
      <xdr:spPr>
        <a:xfrm>
          <a:off x="3606800" y="596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117348</xdr:rowOff>
    </xdr:from>
    <xdr:to>
      <xdr:col>4</xdr:col>
      <xdr:colOff>396875</xdr:colOff>
      <xdr:row>35</xdr:row>
      <xdr:rowOff>47498</xdr:rowOff>
    </xdr:to>
    <xdr:sp macro="" textlink="">
      <xdr:nvSpPr>
        <xdr:cNvPr id="87" name="円/楕円 86"/>
        <xdr:cNvSpPr/>
      </xdr:nvSpPr>
      <xdr:spPr>
        <a:xfrm>
          <a:off x="3048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32275</xdr:rowOff>
    </xdr:from>
    <xdr:ext cx="762000" cy="259045"/>
    <xdr:sp macro="" textlink="">
      <xdr:nvSpPr>
        <xdr:cNvPr id="88" name="テキスト ボックス 87"/>
        <xdr:cNvSpPr txBox="1"/>
      </xdr:nvSpPr>
      <xdr:spPr>
        <a:xfrm>
          <a:off x="2717800" y="603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53340</xdr:rowOff>
    </xdr:from>
    <xdr:to>
      <xdr:col>3</xdr:col>
      <xdr:colOff>193675</xdr:colOff>
      <xdr:row>34</xdr:row>
      <xdr:rowOff>154940</xdr:rowOff>
    </xdr:to>
    <xdr:sp macro="" textlink="">
      <xdr:nvSpPr>
        <xdr:cNvPr id="89" name="円/楕円 88"/>
        <xdr:cNvSpPr/>
      </xdr:nvSpPr>
      <xdr:spPr>
        <a:xfrm>
          <a:off x="2159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139717</xdr:rowOff>
    </xdr:from>
    <xdr:ext cx="762000" cy="259045"/>
    <xdr:sp macro="" textlink="">
      <xdr:nvSpPr>
        <xdr:cNvPr id="90" name="テキスト ボックス 89"/>
        <xdr:cNvSpPr txBox="1"/>
      </xdr:nvSpPr>
      <xdr:spPr>
        <a:xfrm>
          <a:off x="18288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99060</xdr:rowOff>
    </xdr:from>
    <xdr:to>
      <xdr:col>1</xdr:col>
      <xdr:colOff>676275</xdr:colOff>
      <xdr:row>35</xdr:row>
      <xdr:rowOff>29210</xdr:rowOff>
    </xdr:to>
    <xdr:sp macro="" textlink="">
      <xdr:nvSpPr>
        <xdr:cNvPr id="91" name="円/楕円 90"/>
        <xdr:cNvSpPr/>
      </xdr:nvSpPr>
      <xdr:spPr>
        <a:xfrm>
          <a:off x="1270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13987</xdr:rowOff>
    </xdr:from>
    <xdr:ext cx="762000" cy="259045"/>
    <xdr:sp macro="" textlink="">
      <xdr:nvSpPr>
        <xdr:cNvPr id="92" name="テキスト ボックス 91"/>
        <xdr:cNvSpPr txBox="1"/>
      </xdr:nvSpPr>
      <xdr:spPr>
        <a:xfrm>
          <a:off x="939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類似団体・全国・全道平均を上回っているが、主な要因としては、消防の広域化による委託料等の経費があるためと考えられる。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各公共施設の老朽化等による維持補修費の増加も予測されることから、各公共施設等の存廃等の見直しを行う</a:t>
          </a:r>
          <a:r>
            <a:rPr kumimoji="0" lang="ja-JP" altLang="en-US" sz="1100" b="0" i="0" u="none" strike="noStrike" kern="0" cap="none" spc="0" normalizeH="0" baseline="0" noProof="0">
              <a:ln>
                <a:noFill/>
              </a:ln>
              <a:solidFill>
                <a:prstClr val="black"/>
              </a:solidFill>
              <a:effectLst/>
              <a:uLnTx/>
              <a:uFillTx/>
              <a:latin typeface="+mn-lt"/>
              <a:ea typeface="+mn-ea"/>
              <a:cs typeface="+mn-cs"/>
            </a:rPr>
            <a:t>と</a:t>
          </a:r>
          <a:r>
            <a:rPr kumimoji="0" lang="ja-JP" altLang="ja-JP" sz="1100" b="0" i="0" u="none" strike="noStrike" kern="0" cap="none" spc="0" normalizeH="0" baseline="0" noProof="0">
              <a:ln>
                <a:noFill/>
              </a:ln>
              <a:solidFill>
                <a:prstClr val="black"/>
              </a:solidFill>
              <a:effectLst/>
              <a:uLnTx/>
              <a:uFillTx/>
              <a:latin typeface="+mn-lt"/>
              <a:ea typeface="+mn-ea"/>
              <a:cs typeface="+mn-cs"/>
            </a:rPr>
            <a:t>ともに、需用費などのより一層の削減を図ることにより、さらなる抑制に努める。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131572</xdr:rowOff>
    </xdr:from>
    <xdr:to>
      <xdr:col>24</xdr:col>
      <xdr:colOff>31750</xdr:colOff>
      <xdr:row>21</xdr:row>
      <xdr:rowOff>5842</xdr:rowOff>
    </xdr:to>
    <xdr:cxnSp macro="">
      <xdr:nvCxnSpPr>
        <xdr:cNvPr id="117" name="直線コネクタ 116"/>
        <xdr:cNvCxnSpPr/>
      </xdr:nvCxnSpPr>
      <xdr:spPr>
        <a:xfrm flipV="1">
          <a:off x="16510000" y="2531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149369</xdr:rowOff>
    </xdr:from>
    <xdr:ext cx="762000" cy="259045"/>
    <xdr:sp macro="" textlink="">
      <xdr:nvSpPr>
        <xdr:cNvPr id="118" name="物件費最小値テキスト"/>
        <xdr:cNvSpPr txBox="1"/>
      </xdr:nvSpPr>
      <xdr:spPr>
        <a:xfrm>
          <a:off x="16598900" y="357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5842</xdr:rowOff>
    </xdr:from>
    <xdr:to>
      <xdr:col>24</xdr:col>
      <xdr:colOff>120650</xdr:colOff>
      <xdr:row>21</xdr:row>
      <xdr:rowOff>5842</xdr:rowOff>
    </xdr:to>
    <xdr:cxnSp macro="">
      <xdr:nvCxnSpPr>
        <xdr:cNvPr id="119" name="直線コネクタ 118"/>
        <xdr:cNvCxnSpPr/>
      </xdr:nvCxnSpPr>
      <xdr:spPr>
        <a:xfrm>
          <a:off x="16421100" y="36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46499</xdr:rowOff>
    </xdr:from>
    <xdr:ext cx="762000" cy="259045"/>
    <xdr:sp macro="" textlink="">
      <xdr:nvSpPr>
        <xdr:cNvPr id="120" name="物件費最大値テキスト"/>
        <xdr:cNvSpPr txBox="1"/>
      </xdr:nvSpPr>
      <xdr:spPr>
        <a:xfrm>
          <a:off x="16598900" y="227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14</xdr:row>
      <xdr:rowOff>131572</xdr:rowOff>
    </xdr:from>
    <xdr:to>
      <xdr:col>24</xdr:col>
      <xdr:colOff>120650</xdr:colOff>
      <xdr:row>14</xdr:row>
      <xdr:rowOff>131572</xdr:rowOff>
    </xdr:to>
    <xdr:cxnSp macro="">
      <xdr:nvCxnSpPr>
        <xdr:cNvPr id="121" name="直線コネクタ 120"/>
        <xdr:cNvCxnSpPr/>
      </xdr:nvCxnSpPr>
      <xdr:spPr>
        <a:xfrm>
          <a:off x="16421100" y="25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104140</xdr:rowOff>
    </xdr:from>
    <xdr:to>
      <xdr:col>24</xdr:col>
      <xdr:colOff>31750</xdr:colOff>
      <xdr:row>18</xdr:row>
      <xdr:rowOff>159004</xdr:rowOff>
    </xdr:to>
    <xdr:cxnSp macro="">
      <xdr:nvCxnSpPr>
        <xdr:cNvPr id="122" name="直線コネクタ 121"/>
        <xdr:cNvCxnSpPr/>
      </xdr:nvCxnSpPr>
      <xdr:spPr>
        <a:xfrm>
          <a:off x="15671800" y="319024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31005</xdr:rowOff>
    </xdr:from>
    <xdr:ext cx="762000" cy="259045"/>
    <xdr:sp macro="" textlink="">
      <xdr:nvSpPr>
        <xdr:cNvPr id="123" name="物件費平均値テキスト"/>
        <xdr:cNvSpPr txBox="1"/>
      </xdr:nvSpPr>
      <xdr:spPr>
        <a:xfrm>
          <a:off x="16598900" y="2774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14478</xdr:rowOff>
    </xdr:from>
    <xdr:to>
      <xdr:col>24</xdr:col>
      <xdr:colOff>82550</xdr:colOff>
      <xdr:row>17</xdr:row>
      <xdr:rowOff>116078</xdr:rowOff>
    </xdr:to>
    <xdr:sp macro="" textlink="">
      <xdr:nvSpPr>
        <xdr:cNvPr id="124" name="フローチャート : 判断 123"/>
        <xdr:cNvSpPr/>
      </xdr:nvSpPr>
      <xdr:spPr>
        <a:xfrm>
          <a:off x="164592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104140</xdr:rowOff>
    </xdr:from>
    <xdr:to>
      <xdr:col>22</xdr:col>
      <xdr:colOff>565150</xdr:colOff>
      <xdr:row>18</xdr:row>
      <xdr:rowOff>117856</xdr:rowOff>
    </xdr:to>
    <xdr:cxnSp macro="">
      <xdr:nvCxnSpPr>
        <xdr:cNvPr id="125" name="直線コネクタ 124"/>
        <xdr:cNvCxnSpPr/>
      </xdr:nvCxnSpPr>
      <xdr:spPr>
        <a:xfrm flipV="1">
          <a:off x="14782800" y="31902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126492</xdr:rowOff>
    </xdr:from>
    <xdr:to>
      <xdr:col>22</xdr:col>
      <xdr:colOff>615950</xdr:colOff>
      <xdr:row>17</xdr:row>
      <xdr:rowOff>56642</xdr:rowOff>
    </xdr:to>
    <xdr:sp macro="" textlink="">
      <xdr:nvSpPr>
        <xdr:cNvPr id="126" name="フローチャート : 判断 125"/>
        <xdr:cNvSpPr/>
      </xdr:nvSpPr>
      <xdr:spPr>
        <a:xfrm>
          <a:off x="15621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66819</xdr:rowOff>
    </xdr:from>
    <xdr:ext cx="736600" cy="259045"/>
    <xdr:sp macro="" textlink="">
      <xdr:nvSpPr>
        <xdr:cNvPr id="127" name="テキスト ボックス 126"/>
        <xdr:cNvSpPr txBox="1"/>
      </xdr:nvSpPr>
      <xdr:spPr>
        <a:xfrm>
          <a:off x="15290800" y="2638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21844</xdr:rowOff>
    </xdr:from>
    <xdr:to>
      <xdr:col>21</xdr:col>
      <xdr:colOff>361950</xdr:colOff>
      <xdr:row>18</xdr:row>
      <xdr:rowOff>117856</xdr:rowOff>
    </xdr:to>
    <xdr:cxnSp macro="">
      <xdr:nvCxnSpPr>
        <xdr:cNvPr id="128" name="直線コネクタ 127"/>
        <xdr:cNvCxnSpPr/>
      </xdr:nvCxnSpPr>
      <xdr:spPr>
        <a:xfrm>
          <a:off x="13893800" y="2765044"/>
          <a:ext cx="889000" cy="43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135636</xdr:rowOff>
    </xdr:from>
    <xdr:to>
      <xdr:col>21</xdr:col>
      <xdr:colOff>412750</xdr:colOff>
      <xdr:row>17</xdr:row>
      <xdr:rowOff>65786</xdr:rowOff>
    </xdr:to>
    <xdr:sp macro="" textlink="">
      <xdr:nvSpPr>
        <xdr:cNvPr id="129" name="フローチャート : 判断 128"/>
        <xdr:cNvSpPr/>
      </xdr:nvSpPr>
      <xdr:spPr>
        <a:xfrm>
          <a:off x="14732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75963</xdr:rowOff>
    </xdr:from>
    <xdr:ext cx="762000" cy="259045"/>
    <xdr:sp macro="" textlink="">
      <xdr:nvSpPr>
        <xdr:cNvPr id="130" name="テキスト ボックス 129"/>
        <xdr:cNvSpPr txBox="1"/>
      </xdr:nvSpPr>
      <xdr:spPr>
        <a:xfrm>
          <a:off x="14401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156718</xdr:rowOff>
    </xdr:from>
    <xdr:to>
      <xdr:col>20</xdr:col>
      <xdr:colOff>158750</xdr:colOff>
      <xdr:row>16</xdr:row>
      <xdr:rowOff>21844</xdr:rowOff>
    </xdr:to>
    <xdr:cxnSp macro="">
      <xdr:nvCxnSpPr>
        <xdr:cNvPr id="131" name="直線コネクタ 130"/>
        <xdr:cNvCxnSpPr/>
      </xdr:nvCxnSpPr>
      <xdr:spPr>
        <a:xfrm>
          <a:off x="13004800" y="27284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94488</xdr:rowOff>
    </xdr:from>
    <xdr:to>
      <xdr:col>20</xdr:col>
      <xdr:colOff>209550</xdr:colOff>
      <xdr:row>17</xdr:row>
      <xdr:rowOff>24638</xdr:rowOff>
    </xdr:to>
    <xdr:sp macro="" textlink="">
      <xdr:nvSpPr>
        <xdr:cNvPr id="132" name="フローチャート : 判断 131"/>
        <xdr:cNvSpPr/>
      </xdr:nvSpPr>
      <xdr:spPr>
        <a:xfrm>
          <a:off x="13843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9415</xdr:rowOff>
    </xdr:from>
    <xdr:ext cx="762000" cy="259045"/>
    <xdr:sp macro="" textlink="">
      <xdr:nvSpPr>
        <xdr:cNvPr id="133" name="テキスト ボックス 132"/>
        <xdr:cNvSpPr txBox="1"/>
      </xdr:nvSpPr>
      <xdr:spPr>
        <a:xfrm>
          <a:off x="13512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71628</xdr:rowOff>
    </xdr:from>
    <xdr:to>
      <xdr:col>19</xdr:col>
      <xdr:colOff>6350</xdr:colOff>
      <xdr:row>17</xdr:row>
      <xdr:rowOff>1778</xdr:rowOff>
    </xdr:to>
    <xdr:sp macro="" textlink="">
      <xdr:nvSpPr>
        <xdr:cNvPr id="134" name="フローチャート : 判断 133"/>
        <xdr:cNvSpPr/>
      </xdr:nvSpPr>
      <xdr:spPr>
        <a:xfrm>
          <a:off x="12954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158005</xdr:rowOff>
    </xdr:from>
    <xdr:ext cx="762000" cy="259045"/>
    <xdr:sp macro="" textlink="">
      <xdr:nvSpPr>
        <xdr:cNvPr id="135" name="テキスト ボックス 134"/>
        <xdr:cNvSpPr txBox="1"/>
      </xdr:nvSpPr>
      <xdr:spPr>
        <a:xfrm>
          <a:off x="12623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108204</xdr:rowOff>
    </xdr:from>
    <xdr:to>
      <xdr:col>24</xdr:col>
      <xdr:colOff>82550</xdr:colOff>
      <xdr:row>19</xdr:row>
      <xdr:rowOff>38354</xdr:rowOff>
    </xdr:to>
    <xdr:sp macro="" textlink="">
      <xdr:nvSpPr>
        <xdr:cNvPr id="141" name="円/楕円 140"/>
        <xdr:cNvSpPr/>
      </xdr:nvSpPr>
      <xdr:spPr>
        <a:xfrm>
          <a:off x="16459200" y="319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80281</xdr:rowOff>
    </xdr:from>
    <xdr:ext cx="762000" cy="259045"/>
    <xdr:sp macro="" textlink="">
      <xdr:nvSpPr>
        <xdr:cNvPr id="142" name="物件費該当値テキスト"/>
        <xdr:cNvSpPr txBox="1"/>
      </xdr:nvSpPr>
      <xdr:spPr>
        <a:xfrm>
          <a:off x="16598900" y="31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53340</xdr:rowOff>
    </xdr:from>
    <xdr:to>
      <xdr:col>22</xdr:col>
      <xdr:colOff>615950</xdr:colOff>
      <xdr:row>18</xdr:row>
      <xdr:rowOff>154940</xdr:rowOff>
    </xdr:to>
    <xdr:sp macro="" textlink="">
      <xdr:nvSpPr>
        <xdr:cNvPr id="143" name="円/楕円 142"/>
        <xdr:cNvSpPr/>
      </xdr:nvSpPr>
      <xdr:spPr>
        <a:xfrm>
          <a:off x="15621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139717</xdr:rowOff>
    </xdr:from>
    <xdr:ext cx="736600" cy="259045"/>
    <xdr:sp macro="" textlink="">
      <xdr:nvSpPr>
        <xdr:cNvPr id="144" name="テキスト ボックス 143"/>
        <xdr:cNvSpPr txBox="1"/>
      </xdr:nvSpPr>
      <xdr:spPr>
        <a:xfrm>
          <a:off x="15290800" y="322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67056</xdr:rowOff>
    </xdr:from>
    <xdr:to>
      <xdr:col>21</xdr:col>
      <xdr:colOff>412750</xdr:colOff>
      <xdr:row>18</xdr:row>
      <xdr:rowOff>168656</xdr:rowOff>
    </xdr:to>
    <xdr:sp macro="" textlink="">
      <xdr:nvSpPr>
        <xdr:cNvPr id="145" name="円/楕円 144"/>
        <xdr:cNvSpPr/>
      </xdr:nvSpPr>
      <xdr:spPr>
        <a:xfrm>
          <a:off x="14732000" y="315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153433</xdr:rowOff>
    </xdr:from>
    <xdr:ext cx="762000" cy="259045"/>
    <xdr:sp macro="" textlink="">
      <xdr:nvSpPr>
        <xdr:cNvPr id="146" name="テキスト ボックス 145"/>
        <xdr:cNvSpPr txBox="1"/>
      </xdr:nvSpPr>
      <xdr:spPr>
        <a:xfrm>
          <a:off x="14401800" y="32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142494</xdr:rowOff>
    </xdr:from>
    <xdr:to>
      <xdr:col>20</xdr:col>
      <xdr:colOff>209550</xdr:colOff>
      <xdr:row>16</xdr:row>
      <xdr:rowOff>72644</xdr:rowOff>
    </xdr:to>
    <xdr:sp macro="" textlink="">
      <xdr:nvSpPr>
        <xdr:cNvPr id="147" name="円/楕円 146"/>
        <xdr:cNvSpPr/>
      </xdr:nvSpPr>
      <xdr:spPr>
        <a:xfrm>
          <a:off x="13843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82821</xdr:rowOff>
    </xdr:from>
    <xdr:ext cx="762000" cy="259045"/>
    <xdr:sp macro="" textlink="">
      <xdr:nvSpPr>
        <xdr:cNvPr id="148" name="テキスト ボックス 147"/>
        <xdr:cNvSpPr txBox="1"/>
      </xdr:nvSpPr>
      <xdr:spPr>
        <a:xfrm>
          <a:off x="13512800" y="248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105918</xdr:rowOff>
    </xdr:from>
    <xdr:to>
      <xdr:col>19</xdr:col>
      <xdr:colOff>6350</xdr:colOff>
      <xdr:row>16</xdr:row>
      <xdr:rowOff>36068</xdr:rowOff>
    </xdr:to>
    <xdr:sp macro="" textlink="">
      <xdr:nvSpPr>
        <xdr:cNvPr id="149" name="円/楕円 148"/>
        <xdr:cNvSpPr/>
      </xdr:nvSpPr>
      <xdr:spPr>
        <a:xfrm>
          <a:off x="12954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46245</xdr:rowOff>
    </xdr:from>
    <xdr:ext cx="762000" cy="259045"/>
    <xdr:sp macro="" textlink="">
      <xdr:nvSpPr>
        <xdr:cNvPr id="150" name="テキスト ボックス 149"/>
        <xdr:cNvSpPr txBox="1"/>
      </xdr:nvSpPr>
      <xdr:spPr>
        <a:xfrm>
          <a:off x="12623800" y="244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base"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類似団体・全国・全道平均を下回っているが、主な要因としては、少子高齢化による人口の減等が考えられる。　</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base"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児童の医療に対する助成や将来にかかる医療費の抑制のための健診や予防接種の充実を図っており、今後も適正化に努める。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159657</xdr:rowOff>
    </xdr:from>
    <xdr:to>
      <xdr:col>7</xdr:col>
      <xdr:colOff>15875</xdr:colOff>
      <xdr:row>61</xdr:row>
      <xdr:rowOff>20865</xdr:rowOff>
    </xdr:to>
    <xdr:cxnSp macro="">
      <xdr:nvCxnSpPr>
        <xdr:cNvPr id="179" name="直線コネクタ 178"/>
        <xdr:cNvCxnSpPr/>
      </xdr:nvCxnSpPr>
      <xdr:spPr>
        <a:xfrm flipV="1">
          <a:off x="4826000" y="907505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164392</xdr:rowOff>
    </xdr:from>
    <xdr:ext cx="762000" cy="259045"/>
    <xdr:sp macro="" textlink="">
      <xdr:nvSpPr>
        <xdr:cNvPr id="180"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61</xdr:row>
      <xdr:rowOff>20865</xdr:rowOff>
    </xdr:from>
    <xdr:to>
      <xdr:col>7</xdr:col>
      <xdr:colOff>104775</xdr:colOff>
      <xdr:row>61</xdr:row>
      <xdr:rowOff>20865</xdr:rowOff>
    </xdr:to>
    <xdr:cxnSp macro="">
      <xdr:nvCxnSpPr>
        <xdr:cNvPr id="181" name="直線コネクタ 180"/>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74584</xdr:rowOff>
    </xdr:from>
    <xdr:ext cx="762000" cy="259045"/>
    <xdr:sp macro="" textlink="">
      <xdr:nvSpPr>
        <xdr:cNvPr id="182" name="扶助費最大値テキスト"/>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52</xdr:row>
      <xdr:rowOff>159657</xdr:rowOff>
    </xdr:from>
    <xdr:to>
      <xdr:col>7</xdr:col>
      <xdr:colOff>104775</xdr:colOff>
      <xdr:row>52</xdr:row>
      <xdr:rowOff>159657</xdr:rowOff>
    </xdr:to>
    <xdr:cxnSp macro="">
      <xdr:nvCxnSpPr>
        <xdr:cNvPr id="183" name="直線コネクタ 182"/>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29028</xdr:rowOff>
    </xdr:from>
    <xdr:to>
      <xdr:col>7</xdr:col>
      <xdr:colOff>15875</xdr:colOff>
      <xdr:row>54</xdr:row>
      <xdr:rowOff>61685</xdr:rowOff>
    </xdr:to>
    <xdr:cxnSp macro="">
      <xdr:nvCxnSpPr>
        <xdr:cNvPr id="184" name="直線コネクタ 183"/>
        <xdr:cNvCxnSpPr/>
      </xdr:nvCxnSpPr>
      <xdr:spPr>
        <a:xfrm>
          <a:off x="3987800" y="92873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5"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86" name="フローチャート :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29028</xdr:rowOff>
    </xdr:from>
    <xdr:to>
      <xdr:col>5</xdr:col>
      <xdr:colOff>549275</xdr:colOff>
      <xdr:row>54</xdr:row>
      <xdr:rowOff>45357</xdr:rowOff>
    </xdr:to>
    <xdr:cxnSp macro="">
      <xdr:nvCxnSpPr>
        <xdr:cNvPr id="187" name="直線コネクタ 186"/>
        <xdr:cNvCxnSpPr/>
      </xdr:nvCxnSpPr>
      <xdr:spPr>
        <a:xfrm flipV="1">
          <a:off x="3098800" y="92873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88" name="フローチャート : 判断 187"/>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89" name="テキスト ボックス 188"/>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29028</xdr:rowOff>
    </xdr:from>
    <xdr:to>
      <xdr:col>4</xdr:col>
      <xdr:colOff>346075</xdr:colOff>
      <xdr:row>54</xdr:row>
      <xdr:rowOff>45357</xdr:rowOff>
    </xdr:to>
    <xdr:cxnSp macro="">
      <xdr:nvCxnSpPr>
        <xdr:cNvPr id="190" name="直線コネクタ 189"/>
        <xdr:cNvCxnSpPr/>
      </xdr:nvCxnSpPr>
      <xdr:spPr>
        <a:xfrm>
          <a:off x="2209800" y="92873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1" name="フローチャート : 判断 19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89099</xdr:rowOff>
    </xdr:from>
    <xdr:ext cx="762000" cy="259045"/>
    <xdr:sp macro="" textlink="">
      <xdr:nvSpPr>
        <xdr:cNvPr id="192" name="テキスト ボックス 191"/>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xdr:rowOff>
    </xdr:from>
    <xdr:to>
      <xdr:col>3</xdr:col>
      <xdr:colOff>142875</xdr:colOff>
      <xdr:row>54</xdr:row>
      <xdr:rowOff>29028</xdr:rowOff>
    </xdr:to>
    <xdr:cxnSp macro="">
      <xdr:nvCxnSpPr>
        <xdr:cNvPr id="193" name="直線コネクタ 192"/>
        <xdr:cNvCxnSpPr/>
      </xdr:nvCxnSpPr>
      <xdr:spPr>
        <a:xfrm>
          <a:off x="1320800" y="92710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194" name="フローチャート : 判断 193"/>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56442</xdr:rowOff>
    </xdr:from>
    <xdr:ext cx="762000" cy="259045"/>
    <xdr:sp macro="" textlink="">
      <xdr:nvSpPr>
        <xdr:cNvPr id="195" name="テキスト ボックス 194"/>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6" name="フローチャート : 判断 195"/>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197" name="テキスト ボックス 196"/>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10885</xdr:rowOff>
    </xdr:from>
    <xdr:to>
      <xdr:col>7</xdr:col>
      <xdr:colOff>66675</xdr:colOff>
      <xdr:row>54</xdr:row>
      <xdr:rowOff>112485</xdr:rowOff>
    </xdr:to>
    <xdr:sp macro="" textlink="">
      <xdr:nvSpPr>
        <xdr:cNvPr id="203" name="円/楕円 202"/>
        <xdr:cNvSpPr/>
      </xdr:nvSpPr>
      <xdr:spPr>
        <a:xfrm>
          <a:off x="4775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27412</xdr:rowOff>
    </xdr:from>
    <xdr:ext cx="762000" cy="259045"/>
    <xdr:sp macro="" textlink="">
      <xdr:nvSpPr>
        <xdr:cNvPr id="204" name="扶助費該当値テキスト"/>
        <xdr:cNvSpPr txBox="1"/>
      </xdr:nvSpPr>
      <xdr:spPr>
        <a:xfrm>
          <a:off x="49149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149678</xdr:rowOff>
    </xdr:from>
    <xdr:to>
      <xdr:col>5</xdr:col>
      <xdr:colOff>600075</xdr:colOff>
      <xdr:row>54</xdr:row>
      <xdr:rowOff>79828</xdr:rowOff>
    </xdr:to>
    <xdr:sp macro="" textlink="">
      <xdr:nvSpPr>
        <xdr:cNvPr id="205" name="円/楕円 204"/>
        <xdr:cNvSpPr/>
      </xdr:nvSpPr>
      <xdr:spPr>
        <a:xfrm>
          <a:off x="3937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90005</xdr:rowOff>
    </xdr:from>
    <xdr:ext cx="736600" cy="259045"/>
    <xdr:sp macro="" textlink="">
      <xdr:nvSpPr>
        <xdr:cNvPr id="206" name="テキスト ボックス 205"/>
        <xdr:cNvSpPr txBox="1"/>
      </xdr:nvSpPr>
      <xdr:spPr>
        <a:xfrm>
          <a:off x="3606800" y="900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166007</xdr:rowOff>
    </xdr:from>
    <xdr:to>
      <xdr:col>4</xdr:col>
      <xdr:colOff>396875</xdr:colOff>
      <xdr:row>54</xdr:row>
      <xdr:rowOff>96157</xdr:rowOff>
    </xdr:to>
    <xdr:sp macro="" textlink="">
      <xdr:nvSpPr>
        <xdr:cNvPr id="207" name="円/楕円 206"/>
        <xdr:cNvSpPr/>
      </xdr:nvSpPr>
      <xdr:spPr>
        <a:xfrm>
          <a:off x="3048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106334</xdr:rowOff>
    </xdr:from>
    <xdr:ext cx="762000" cy="259045"/>
    <xdr:sp macro="" textlink="">
      <xdr:nvSpPr>
        <xdr:cNvPr id="208" name="テキスト ボックス 207"/>
        <xdr:cNvSpPr txBox="1"/>
      </xdr:nvSpPr>
      <xdr:spPr>
        <a:xfrm>
          <a:off x="2717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149678</xdr:rowOff>
    </xdr:from>
    <xdr:to>
      <xdr:col>3</xdr:col>
      <xdr:colOff>193675</xdr:colOff>
      <xdr:row>54</xdr:row>
      <xdr:rowOff>79828</xdr:rowOff>
    </xdr:to>
    <xdr:sp macro="" textlink="">
      <xdr:nvSpPr>
        <xdr:cNvPr id="209" name="円/楕円 208"/>
        <xdr:cNvSpPr/>
      </xdr:nvSpPr>
      <xdr:spPr>
        <a:xfrm>
          <a:off x="2159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90005</xdr:rowOff>
    </xdr:from>
    <xdr:ext cx="762000" cy="259045"/>
    <xdr:sp macro="" textlink="">
      <xdr:nvSpPr>
        <xdr:cNvPr id="210" name="テキスト ボックス 209"/>
        <xdr:cNvSpPr txBox="1"/>
      </xdr:nvSpPr>
      <xdr:spPr>
        <a:xfrm>
          <a:off x="1828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11" name="円/楕円 210"/>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12" name="テキスト ボックス 211"/>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その他に関わる経費について、類似団体平均を上回った主な要因としては、他会計への繰出金</a:t>
          </a:r>
          <a:r>
            <a:rPr kumimoji="0" lang="ja-JP" altLang="en-US" sz="1100" b="0" i="0" u="none" strike="noStrike" kern="0" cap="none" spc="0" normalizeH="0" baseline="0" noProof="0">
              <a:ln>
                <a:noFill/>
              </a:ln>
              <a:solidFill>
                <a:prstClr val="black"/>
              </a:solidFill>
              <a:effectLst/>
              <a:uLnTx/>
              <a:uFillTx/>
              <a:latin typeface="+mn-lt"/>
              <a:ea typeface="+mn-ea"/>
              <a:cs typeface="+mn-cs"/>
            </a:rPr>
            <a:t>のためと</a:t>
          </a:r>
          <a:r>
            <a:rPr kumimoji="0" lang="ja-JP" altLang="ja-JP" sz="1100" b="0" i="0" u="none" strike="noStrike" kern="0" cap="none" spc="0" normalizeH="0" baseline="0" noProof="0">
              <a:ln>
                <a:noFill/>
              </a:ln>
              <a:solidFill>
                <a:prstClr val="black"/>
              </a:solidFill>
              <a:effectLst/>
              <a:uLnTx/>
              <a:uFillTx/>
              <a:latin typeface="+mn-lt"/>
              <a:ea typeface="+mn-ea"/>
              <a:cs typeface="+mn-cs"/>
            </a:rPr>
            <a:t>考えられる。　</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今後も各特別会計における経費の削減に努めるとともに、独立採算の原則に基づき料金等の見直しも検討していく。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60</xdr:row>
      <xdr:rowOff>157480</xdr:rowOff>
    </xdr:to>
    <xdr:cxnSp macro="">
      <xdr:nvCxnSpPr>
        <xdr:cNvPr id="239" name="直線コネクタ 238"/>
        <xdr:cNvCxnSpPr/>
      </xdr:nvCxnSpPr>
      <xdr:spPr>
        <a:xfrm flipV="1">
          <a:off x="16510000" y="908050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0" name="その他最小値テキスト"/>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41" name="直線コネクタ 240"/>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42"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43" name="直線コネクタ 242"/>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142240</xdr:rowOff>
    </xdr:from>
    <xdr:to>
      <xdr:col>24</xdr:col>
      <xdr:colOff>31750</xdr:colOff>
      <xdr:row>59</xdr:row>
      <xdr:rowOff>8890</xdr:rowOff>
    </xdr:to>
    <xdr:cxnSp macro="">
      <xdr:nvCxnSpPr>
        <xdr:cNvPr id="244" name="直線コネクタ 243"/>
        <xdr:cNvCxnSpPr/>
      </xdr:nvCxnSpPr>
      <xdr:spPr>
        <a:xfrm>
          <a:off x="15671800" y="100863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96537</xdr:rowOff>
    </xdr:from>
    <xdr:ext cx="762000" cy="259045"/>
    <xdr:sp macro="" textlink="">
      <xdr:nvSpPr>
        <xdr:cNvPr id="245" name="その他平均値テキスト"/>
        <xdr:cNvSpPr txBox="1"/>
      </xdr:nvSpPr>
      <xdr:spPr>
        <a:xfrm>
          <a:off x="16598900" y="969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46" name="フローチャート : 判断 245"/>
        <xdr:cNvSpPr/>
      </xdr:nvSpPr>
      <xdr:spPr>
        <a:xfrm>
          <a:off x="164592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119380</xdr:rowOff>
    </xdr:from>
    <xdr:to>
      <xdr:col>22</xdr:col>
      <xdr:colOff>565150</xdr:colOff>
      <xdr:row>58</xdr:row>
      <xdr:rowOff>142240</xdr:rowOff>
    </xdr:to>
    <xdr:cxnSp macro="">
      <xdr:nvCxnSpPr>
        <xdr:cNvPr id="247" name="直線コネクタ 246"/>
        <xdr:cNvCxnSpPr/>
      </xdr:nvCxnSpPr>
      <xdr:spPr>
        <a:xfrm>
          <a:off x="14782800" y="972058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57150</xdr:rowOff>
    </xdr:from>
    <xdr:to>
      <xdr:col>22</xdr:col>
      <xdr:colOff>615950</xdr:colOff>
      <xdr:row>57</xdr:row>
      <xdr:rowOff>158750</xdr:rowOff>
    </xdr:to>
    <xdr:sp macro="" textlink="">
      <xdr:nvSpPr>
        <xdr:cNvPr id="248" name="フローチャート : 判断 247"/>
        <xdr:cNvSpPr/>
      </xdr:nvSpPr>
      <xdr:spPr>
        <a:xfrm>
          <a:off x="15621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168927</xdr:rowOff>
    </xdr:from>
    <xdr:ext cx="736600" cy="259045"/>
    <xdr:sp macro="" textlink="">
      <xdr:nvSpPr>
        <xdr:cNvPr id="249" name="テキスト ボックス 248"/>
        <xdr:cNvSpPr txBox="1"/>
      </xdr:nvSpPr>
      <xdr:spPr>
        <a:xfrm>
          <a:off x="15290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119380</xdr:rowOff>
    </xdr:from>
    <xdr:to>
      <xdr:col>21</xdr:col>
      <xdr:colOff>361950</xdr:colOff>
      <xdr:row>58</xdr:row>
      <xdr:rowOff>5080</xdr:rowOff>
    </xdr:to>
    <xdr:cxnSp macro="">
      <xdr:nvCxnSpPr>
        <xdr:cNvPr id="250" name="直線コネクタ 249"/>
        <xdr:cNvCxnSpPr/>
      </xdr:nvCxnSpPr>
      <xdr:spPr>
        <a:xfrm flipV="1">
          <a:off x="13893800" y="972058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118110</xdr:rowOff>
    </xdr:from>
    <xdr:to>
      <xdr:col>21</xdr:col>
      <xdr:colOff>412750</xdr:colOff>
      <xdr:row>58</xdr:row>
      <xdr:rowOff>48260</xdr:rowOff>
    </xdr:to>
    <xdr:sp macro="" textlink="">
      <xdr:nvSpPr>
        <xdr:cNvPr id="251" name="フローチャート : 判断 250"/>
        <xdr:cNvSpPr/>
      </xdr:nvSpPr>
      <xdr:spPr>
        <a:xfrm>
          <a:off x="14732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33037</xdr:rowOff>
    </xdr:from>
    <xdr:ext cx="762000" cy="259045"/>
    <xdr:sp macro="" textlink="">
      <xdr:nvSpPr>
        <xdr:cNvPr id="252" name="テキスト ボックス 251"/>
        <xdr:cNvSpPr txBox="1"/>
      </xdr:nvSpPr>
      <xdr:spPr>
        <a:xfrm>
          <a:off x="14401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16510</xdr:rowOff>
    </xdr:from>
    <xdr:to>
      <xdr:col>20</xdr:col>
      <xdr:colOff>158750</xdr:colOff>
      <xdr:row>58</xdr:row>
      <xdr:rowOff>5080</xdr:rowOff>
    </xdr:to>
    <xdr:cxnSp macro="">
      <xdr:nvCxnSpPr>
        <xdr:cNvPr id="253" name="直線コネクタ 252"/>
        <xdr:cNvCxnSpPr/>
      </xdr:nvCxnSpPr>
      <xdr:spPr>
        <a:xfrm>
          <a:off x="13004800" y="97891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72390</xdr:rowOff>
    </xdr:from>
    <xdr:to>
      <xdr:col>20</xdr:col>
      <xdr:colOff>209550</xdr:colOff>
      <xdr:row>58</xdr:row>
      <xdr:rowOff>2540</xdr:rowOff>
    </xdr:to>
    <xdr:sp macro="" textlink="">
      <xdr:nvSpPr>
        <xdr:cNvPr id="254" name="フローチャート : 判断 253"/>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12717</xdr:rowOff>
    </xdr:from>
    <xdr:ext cx="762000" cy="259045"/>
    <xdr:sp macro="" textlink="">
      <xdr:nvSpPr>
        <xdr:cNvPr id="255" name="テキスト ボックス 254"/>
        <xdr:cNvSpPr txBox="1"/>
      </xdr:nvSpPr>
      <xdr:spPr>
        <a:xfrm>
          <a:off x="13512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72390</xdr:rowOff>
    </xdr:from>
    <xdr:to>
      <xdr:col>19</xdr:col>
      <xdr:colOff>6350</xdr:colOff>
      <xdr:row>58</xdr:row>
      <xdr:rowOff>2540</xdr:rowOff>
    </xdr:to>
    <xdr:sp macro="" textlink="">
      <xdr:nvSpPr>
        <xdr:cNvPr id="256" name="フローチャート : 判断 255"/>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158767</xdr:rowOff>
    </xdr:from>
    <xdr:ext cx="762000" cy="259045"/>
    <xdr:sp macro="" textlink="">
      <xdr:nvSpPr>
        <xdr:cNvPr id="257" name="テキスト ボックス 256"/>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129540</xdr:rowOff>
    </xdr:from>
    <xdr:to>
      <xdr:col>24</xdr:col>
      <xdr:colOff>82550</xdr:colOff>
      <xdr:row>59</xdr:row>
      <xdr:rowOff>59690</xdr:rowOff>
    </xdr:to>
    <xdr:sp macro="" textlink="">
      <xdr:nvSpPr>
        <xdr:cNvPr id="263" name="円/楕円 262"/>
        <xdr:cNvSpPr/>
      </xdr:nvSpPr>
      <xdr:spPr>
        <a:xfrm>
          <a:off x="164592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101617</xdr:rowOff>
    </xdr:from>
    <xdr:ext cx="762000" cy="259045"/>
    <xdr:sp macro="" textlink="">
      <xdr:nvSpPr>
        <xdr:cNvPr id="264" name="その他該当値テキスト"/>
        <xdr:cNvSpPr txBox="1"/>
      </xdr:nvSpPr>
      <xdr:spPr>
        <a:xfrm>
          <a:off x="165989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91440</xdr:rowOff>
    </xdr:from>
    <xdr:to>
      <xdr:col>22</xdr:col>
      <xdr:colOff>615950</xdr:colOff>
      <xdr:row>59</xdr:row>
      <xdr:rowOff>21590</xdr:rowOff>
    </xdr:to>
    <xdr:sp macro="" textlink="">
      <xdr:nvSpPr>
        <xdr:cNvPr id="265" name="円/楕円 264"/>
        <xdr:cNvSpPr/>
      </xdr:nvSpPr>
      <xdr:spPr>
        <a:xfrm>
          <a:off x="15621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6367</xdr:rowOff>
    </xdr:from>
    <xdr:ext cx="736600" cy="259045"/>
    <xdr:sp macro="" textlink="">
      <xdr:nvSpPr>
        <xdr:cNvPr id="266" name="テキスト ボックス 265"/>
        <xdr:cNvSpPr txBox="1"/>
      </xdr:nvSpPr>
      <xdr:spPr>
        <a:xfrm>
          <a:off x="15290800" y="1012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68580</xdr:rowOff>
    </xdr:from>
    <xdr:to>
      <xdr:col>21</xdr:col>
      <xdr:colOff>412750</xdr:colOff>
      <xdr:row>56</xdr:row>
      <xdr:rowOff>170180</xdr:rowOff>
    </xdr:to>
    <xdr:sp macro="" textlink="">
      <xdr:nvSpPr>
        <xdr:cNvPr id="267" name="円/楕円 266"/>
        <xdr:cNvSpPr/>
      </xdr:nvSpPr>
      <xdr:spPr>
        <a:xfrm>
          <a:off x="14732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8907</xdr:rowOff>
    </xdr:from>
    <xdr:ext cx="762000" cy="259045"/>
    <xdr:sp macro="" textlink="">
      <xdr:nvSpPr>
        <xdr:cNvPr id="268" name="テキスト ボックス 267"/>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125730</xdr:rowOff>
    </xdr:from>
    <xdr:to>
      <xdr:col>20</xdr:col>
      <xdr:colOff>209550</xdr:colOff>
      <xdr:row>58</xdr:row>
      <xdr:rowOff>55880</xdr:rowOff>
    </xdr:to>
    <xdr:sp macro="" textlink="">
      <xdr:nvSpPr>
        <xdr:cNvPr id="269" name="円/楕円 268"/>
        <xdr:cNvSpPr/>
      </xdr:nvSpPr>
      <xdr:spPr>
        <a:xfrm>
          <a:off x="13843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40657</xdr:rowOff>
    </xdr:from>
    <xdr:ext cx="762000" cy="259045"/>
    <xdr:sp macro="" textlink="">
      <xdr:nvSpPr>
        <xdr:cNvPr id="270" name="テキスト ボックス 269"/>
        <xdr:cNvSpPr txBox="1"/>
      </xdr:nvSpPr>
      <xdr:spPr>
        <a:xfrm>
          <a:off x="13512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137160</xdr:rowOff>
    </xdr:from>
    <xdr:to>
      <xdr:col>19</xdr:col>
      <xdr:colOff>6350</xdr:colOff>
      <xdr:row>57</xdr:row>
      <xdr:rowOff>67310</xdr:rowOff>
    </xdr:to>
    <xdr:sp macro="" textlink="">
      <xdr:nvSpPr>
        <xdr:cNvPr id="271" name="円/楕円 270"/>
        <xdr:cNvSpPr/>
      </xdr:nvSpPr>
      <xdr:spPr>
        <a:xfrm>
          <a:off x="12954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77487</xdr:rowOff>
    </xdr:from>
    <xdr:ext cx="762000" cy="259045"/>
    <xdr:sp macro="" textlink="">
      <xdr:nvSpPr>
        <xdr:cNvPr id="272" name="テキスト ボックス 271"/>
        <xdr:cNvSpPr txBox="1"/>
      </xdr:nvSpPr>
      <xdr:spPr>
        <a:xfrm>
          <a:off x="12623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塵芥処理業務の一部事務組合での実施や平成２１年９月から町立病院を廃止し診療所化（老人保健施設併設）したことなど補助費等の減額に努めており、類似団体・全国・全道平均を下回っている。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平成２６年度からは、消防の広域化により平成２５年度まで負担金で計上していた経費が委託料になったことも要因と考えられる。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今後も適正化に努める。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168148</xdr:rowOff>
    </xdr:to>
    <xdr:cxnSp macro="">
      <xdr:nvCxnSpPr>
        <xdr:cNvPr id="297" name="直線コネクタ 296"/>
        <xdr:cNvCxnSpPr/>
      </xdr:nvCxnSpPr>
      <xdr:spPr>
        <a:xfrm flipV="1">
          <a:off x="16510000" y="592429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140225</xdr:rowOff>
    </xdr:from>
    <xdr:ext cx="762000" cy="259045"/>
    <xdr:sp macro="" textlink="">
      <xdr:nvSpPr>
        <xdr:cNvPr id="298" name="補助費等最小値テキスト"/>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628650</xdr:colOff>
      <xdr:row>40</xdr:row>
      <xdr:rowOff>168148</xdr:rowOff>
    </xdr:from>
    <xdr:to>
      <xdr:col>24</xdr:col>
      <xdr:colOff>120650</xdr:colOff>
      <xdr:row>40</xdr:row>
      <xdr:rowOff>168148</xdr:rowOff>
    </xdr:to>
    <xdr:cxnSp macro="">
      <xdr:nvCxnSpPr>
        <xdr:cNvPr id="299" name="直線コネクタ 298"/>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0"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1" name="直線コネクタ 300"/>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145288</xdr:rowOff>
    </xdr:from>
    <xdr:to>
      <xdr:col>24</xdr:col>
      <xdr:colOff>31750</xdr:colOff>
      <xdr:row>35</xdr:row>
      <xdr:rowOff>1270</xdr:rowOff>
    </xdr:to>
    <xdr:cxnSp macro="">
      <xdr:nvCxnSpPr>
        <xdr:cNvPr id="302" name="直線コネクタ 301"/>
        <xdr:cNvCxnSpPr/>
      </xdr:nvCxnSpPr>
      <xdr:spPr>
        <a:xfrm>
          <a:off x="15671800" y="597458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52849</xdr:rowOff>
    </xdr:from>
    <xdr:ext cx="762000" cy="259045"/>
    <xdr:sp macro="" textlink="">
      <xdr:nvSpPr>
        <xdr:cNvPr id="303" name="補助費等平均値テキスト"/>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80772</xdr:rowOff>
    </xdr:from>
    <xdr:to>
      <xdr:col>24</xdr:col>
      <xdr:colOff>82550</xdr:colOff>
      <xdr:row>37</xdr:row>
      <xdr:rowOff>10922</xdr:rowOff>
    </xdr:to>
    <xdr:sp macro="" textlink="">
      <xdr:nvSpPr>
        <xdr:cNvPr id="304" name="フローチャート : 判断 303"/>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122428</xdr:rowOff>
    </xdr:from>
    <xdr:to>
      <xdr:col>22</xdr:col>
      <xdr:colOff>565150</xdr:colOff>
      <xdr:row>34</xdr:row>
      <xdr:rowOff>145288</xdr:rowOff>
    </xdr:to>
    <xdr:cxnSp macro="">
      <xdr:nvCxnSpPr>
        <xdr:cNvPr id="305" name="直線コネクタ 304"/>
        <xdr:cNvCxnSpPr/>
      </xdr:nvCxnSpPr>
      <xdr:spPr>
        <a:xfrm>
          <a:off x="14782800" y="59517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76200</xdr:rowOff>
    </xdr:from>
    <xdr:to>
      <xdr:col>22</xdr:col>
      <xdr:colOff>615950</xdr:colOff>
      <xdr:row>37</xdr:row>
      <xdr:rowOff>6350</xdr:rowOff>
    </xdr:to>
    <xdr:sp macro="" textlink="">
      <xdr:nvSpPr>
        <xdr:cNvPr id="306" name="フローチャート : 判断 305"/>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162577</xdr:rowOff>
    </xdr:from>
    <xdr:ext cx="736600" cy="259045"/>
    <xdr:sp macro="" textlink="">
      <xdr:nvSpPr>
        <xdr:cNvPr id="307" name="テキスト ボックス 306"/>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122428</xdr:rowOff>
    </xdr:from>
    <xdr:to>
      <xdr:col>21</xdr:col>
      <xdr:colOff>361950</xdr:colOff>
      <xdr:row>36</xdr:row>
      <xdr:rowOff>117856</xdr:rowOff>
    </xdr:to>
    <xdr:cxnSp macro="">
      <xdr:nvCxnSpPr>
        <xdr:cNvPr id="308" name="直線コネクタ 307"/>
        <xdr:cNvCxnSpPr/>
      </xdr:nvCxnSpPr>
      <xdr:spPr>
        <a:xfrm flipV="1">
          <a:off x="13893800" y="5951728"/>
          <a:ext cx="889000" cy="33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09" name="フローチャート : 判断 308"/>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10" name="テキスト ボックス 309"/>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94996</xdr:rowOff>
    </xdr:from>
    <xdr:to>
      <xdr:col>20</xdr:col>
      <xdr:colOff>158750</xdr:colOff>
      <xdr:row>36</xdr:row>
      <xdr:rowOff>117856</xdr:rowOff>
    </xdr:to>
    <xdr:cxnSp macro="">
      <xdr:nvCxnSpPr>
        <xdr:cNvPr id="311" name="直線コネクタ 310"/>
        <xdr:cNvCxnSpPr/>
      </xdr:nvCxnSpPr>
      <xdr:spPr>
        <a:xfrm>
          <a:off x="13004800" y="62671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57912</xdr:rowOff>
    </xdr:from>
    <xdr:to>
      <xdr:col>20</xdr:col>
      <xdr:colOff>209550</xdr:colOff>
      <xdr:row>36</xdr:row>
      <xdr:rowOff>159512</xdr:rowOff>
    </xdr:to>
    <xdr:sp macro="" textlink="">
      <xdr:nvSpPr>
        <xdr:cNvPr id="312" name="フローチャート : 判断 311"/>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169689</xdr:rowOff>
    </xdr:from>
    <xdr:ext cx="762000" cy="259045"/>
    <xdr:sp macro="" textlink="">
      <xdr:nvSpPr>
        <xdr:cNvPr id="313" name="テキスト ボックス 312"/>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4" name="フローチャート : 判断 313"/>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139717</xdr:rowOff>
    </xdr:from>
    <xdr:ext cx="762000" cy="259045"/>
    <xdr:sp macro="" textlink="">
      <xdr:nvSpPr>
        <xdr:cNvPr id="315" name="テキスト ボックス 314"/>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121920</xdr:rowOff>
    </xdr:from>
    <xdr:to>
      <xdr:col>24</xdr:col>
      <xdr:colOff>82550</xdr:colOff>
      <xdr:row>35</xdr:row>
      <xdr:rowOff>52070</xdr:rowOff>
    </xdr:to>
    <xdr:sp macro="" textlink="">
      <xdr:nvSpPr>
        <xdr:cNvPr id="321" name="円/楕円 320"/>
        <xdr:cNvSpPr/>
      </xdr:nvSpPr>
      <xdr:spPr>
        <a:xfrm>
          <a:off x="164592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30497</xdr:rowOff>
    </xdr:from>
    <xdr:ext cx="762000" cy="259045"/>
    <xdr:sp macro="" textlink="">
      <xdr:nvSpPr>
        <xdr:cNvPr id="322" name="補助費等該当値テキスト"/>
        <xdr:cNvSpPr txBox="1"/>
      </xdr:nvSpPr>
      <xdr:spPr>
        <a:xfrm>
          <a:off x="16598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94488</xdr:rowOff>
    </xdr:from>
    <xdr:to>
      <xdr:col>22</xdr:col>
      <xdr:colOff>615950</xdr:colOff>
      <xdr:row>35</xdr:row>
      <xdr:rowOff>24638</xdr:rowOff>
    </xdr:to>
    <xdr:sp macro="" textlink="">
      <xdr:nvSpPr>
        <xdr:cNvPr id="323" name="円/楕円 322"/>
        <xdr:cNvSpPr/>
      </xdr:nvSpPr>
      <xdr:spPr>
        <a:xfrm>
          <a:off x="15621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34815</xdr:rowOff>
    </xdr:from>
    <xdr:ext cx="736600" cy="259045"/>
    <xdr:sp macro="" textlink="">
      <xdr:nvSpPr>
        <xdr:cNvPr id="324" name="テキスト ボックス 323"/>
        <xdr:cNvSpPr txBox="1"/>
      </xdr:nvSpPr>
      <xdr:spPr>
        <a:xfrm>
          <a:off x="15290800" y="569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71628</xdr:rowOff>
    </xdr:from>
    <xdr:to>
      <xdr:col>21</xdr:col>
      <xdr:colOff>412750</xdr:colOff>
      <xdr:row>35</xdr:row>
      <xdr:rowOff>1778</xdr:rowOff>
    </xdr:to>
    <xdr:sp macro="" textlink="">
      <xdr:nvSpPr>
        <xdr:cNvPr id="325" name="円/楕円 324"/>
        <xdr:cNvSpPr/>
      </xdr:nvSpPr>
      <xdr:spPr>
        <a:xfrm>
          <a:off x="14732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11955</xdr:rowOff>
    </xdr:from>
    <xdr:ext cx="762000" cy="259045"/>
    <xdr:sp macro="" textlink="">
      <xdr:nvSpPr>
        <xdr:cNvPr id="326" name="テキスト ボックス 325"/>
        <xdr:cNvSpPr txBox="1"/>
      </xdr:nvSpPr>
      <xdr:spPr>
        <a:xfrm>
          <a:off x="14401800" y="566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67056</xdr:rowOff>
    </xdr:from>
    <xdr:to>
      <xdr:col>20</xdr:col>
      <xdr:colOff>209550</xdr:colOff>
      <xdr:row>36</xdr:row>
      <xdr:rowOff>168656</xdr:rowOff>
    </xdr:to>
    <xdr:sp macro="" textlink="">
      <xdr:nvSpPr>
        <xdr:cNvPr id="327" name="円/楕円 326"/>
        <xdr:cNvSpPr/>
      </xdr:nvSpPr>
      <xdr:spPr>
        <a:xfrm>
          <a:off x="13843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153433</xdr:rowOff>
    </xdr:from>
    <xdr:ext cx="762000" cy="259045"/>
    <xdr:sp macro="" textlink="">
      <xdr:nvSpPr>
        <xdr:cNvPr id="328" name="テキスト ボックス 327"/>
        <xdr:cNvSpPr txBox="1"/>
      </xdr:nvSpPr>
      <xdr:spPr>
        <a:xfrm>
          <a:off x="13512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44196</xdr:rowOff>
    </xdr:from>
    <xdr:to>
      <xdr:col>19</xdr:col>
      <xdr:colOff>6350</xdr:colOff>
      <xdr:row>36</xdr:row>
      <xdr:rowOff>145796</xdr:rowOff>
    </xdr:to>
    <xdr:sp macro="" textlink="">
      <xdr:nvSpPr>
        <xdr:cNvPr id="329" name="円/楕円 328"/>
        <xdr:cNvSpPr/>
      </xdr:nvSpPr>
      <xdr:spPr>
        <a:xfrm>
          <a:off x="12954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155973</xdr:rowOff>
    </xdr:from>
    <xdr:ext cx="762000" cy="259045"/>
    <xdr:sp macro="" textlink="">
      <xdr:nvSpPr>
        <xdr:cNvPr id="330" name="テキスト ボックス 329"/>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base"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普通建設事業に係る地方債の償還などが始まり、類似団体平均に比べ高い比率になっている。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公債費のピークは旭ヶ丘活性化事業にかかる償還が始まる平成２９年度と見込んでいるが、その後も償還額の高い状況が続くことが予想されるため、地方債の新規発行を抑制し公債費の縮減に努める。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138430</xdr:rowOff>
    </xdr:to>
    <xdr:cxnSp macro="">
      <xdr:nvCxnSpPr>
        <xdr:cNvPr id="357" name="直線コネクタ 356"/>
        <xdr:cNvCxnSpPr/>
      </xdr:nvCxnSpPr>
      <xdr:spPr>
        <a:xfrm flipV="1">
          <a:off x="4826000" y="1251712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110507</xdr:rowOff>
    </xdr:from>
    <xdr:ext cx="762000" cy="259045"/>
    <xdr:sp macro="" textlink="">
      <xdr:nvSpPr>
        <xdr:cNvPr id="358" name="公債費最小値テキスト"/>
        <xdr:cNvSpPr txBox="1"/>
      </xdr:nvSpPr>
      <xdr:spPr>
        <a:xfrm>
          <a:off x="4914900" y="13826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80</xdr:row>
      <xdr:rowOff>138430</xdr:rowOff>
    </xdr:from>
    <xdr:to>
      <xdr:col>7</xdr:col>
      <xdr:colOff>104775</xdr:colOff>
      <xdr:row>80</xdr:row>
      <xdr:rowOff>138430</xdr:rowOff>
    </xdr:to>
    <xdr:cxnSp macro="">
      <xdr:nvCxnSpPr>
        <xdr:cNvPr id="359" name="直線コネクタ 358"/>
        <xdr:cNvCxnSpPr/>
      </xdr:nvCxnSpPr>
      <xdr:spPr>
        <a:xfrm>
          <a:off x="4737100" y="1385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0"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1" name="直線コネクタ 360"/>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16511</xdr:rowOff>
    </xdr:from>
    <xdr:to>
      <xdr:col>7</xdr:col>
      <xdr:colOff>15875</xdr:colOff>
      <xdr:row>77</xdr:row>
      <xdr:rowOff>69850</xdr:rowOff>
    </xdr:to>
    <xdr:cxnSp macro="">
      <xdr:nvCxnSpPr>
        <xdr:cNvPr id="362" name="直線コネクタ 361"/>
        <xdr:cNvCxnSpPr/>
      </xdr:nvCxnSpPr>
      <xdr:spPr>
        <a:xfrm>
          <a:off x="3987800" y="13218161"/>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142257</xdr:rowOff>
    </xdr:from>
    <xdr:ext cx="762000" cy="259045"/>
    <xdr:sp macro="" textlink="">
      <xdr:nvSpPr>
        <xdr:cNvPr id="363" name="公債費平均値テキスト"/>
        <xdr:cNvSpPr txBox="1"/>
      </xdr:nvSpPr>
      <xdr:spPr>
        <a:xfrm>
          <a:off x="4914900" y="13001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125730</xdr:rowOff>
    </xdr:from>
    <xdr:to>
      <xdr:col>7</xdr:col>
      <xdr:colOff>66675</xdr:colOff>
      <xdr:row>77</xdr:row>
      <xdr:rowOff>55880</xdr:rowOff>
    </xdr:to>
    <xdr:sp macro="" textlink="">
      <xdr:nvSpPr>
        <xdr:cNvPr id="364" name="フローチャート : 判断 363"/>
        <xdr:cNvSpPr/>
      </xdr:nvSpPr>
      <xdr:spPr>
        <a:xfrm>
          <a:off x="4775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16511</xdr:rowOff>
    </xdr:from>
    <xdr:to>
      <xdr:col>5</xdr:col>
      <xdr:colOff>549275</xdr:colOff>
      <xdr:row>77</xdr:row>
      <xdr:rowOff>24130</xdr:rowOff>
    </xdr:to>
    <xdr:cxnSp macro="">
      <xdr:nvCxnSpPr>
        <xdr:cNvPr id="365" name="直線コネクタ 364"/>
        <xdr:cNvCxnSpPr/>
      </xdr:nvCxnSpPr>
      <xdr:spPr>
        <a:xfrm flipV="1">
          <a:off x="3098800" y="132181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26670</xdr:rowOff>
    </xdr:from>
    <xdr:to>
      <xdr:col>5</xdr:col>
      <xdr:colOff>600075</xdr:colOff>
      <xdr:row>76</xdr:row>
      <xdr:rowOff>128270</xdr:rowOff>
    </xdr:to>
    <xdr:sp macro="" textlink="">
      <xdr:nvSpPr>
        <xdr:cNvPr id="366" name="フローチャート : 判断 365"/>
        <xdr:cNvSpPr/>
      </xdr:nvSpPr>
      <xdr:spPr>
        <a:xfrm>
          <a:off x="3937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138447</xdr:rowOff>
    </xdr:from>
    <xdr:ext cx="736600" cy="259045"/>
    <xdr:sp macro="" textlink="">
      <xdr:nvSpPr>
        <xdr:cNvPr id="367" name="テキスト ボックス 366"/>
        <xdr:cNvSpPr txBox="1"/>
      </xdr:nvSpPr>
      <xdr:spPr>
        <a:xfrm>
          <a:off x="3606800" y="12825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165100</xdr:rowOff>
    </xdr:from>
    <xdr:to>
      <xdr:col>4</xdr:col>
      <xdr:colOff>346075</xdr:colOff>
      <xdr:row>77</xdr:row>
      <xdr:rowOff>24130</xdr:rowOff>
    </xdr:to>
    <xdr:cxnSp macro="">
      <xdr:nvCxnSpPr>
        <xdr:cNvPr id="368" name="直線コネクタ 367"/>
        <xdr:cNvCxnSpPr/>
      </xdr:nvCxnSpPr>
      <xdr:spPr>
        <a:xfrm>
          <a:off x="2209800" y="13195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69" name="フローチャート : 判断 368"/>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43197</xdr:rowOff>
    </xdr:from>
    <xdr:ext cx="762000" cy="259045"/>
    <xdr:sp macro="" textlink="">
      <xdr:nvSpPr>
        <xdr:cNvPr id="370" name="テキスト ボックス 369"/>
        <xdr:cNvSpPr txBox="1"/>
      </xdr:nvSpPr>
      <xdr:spPr>
        <a:xfrm>
          <a:off x="2717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161289</xdr:rowOff>
    </xdr:from>
    <xdr:to>
      <xdr:col>3</xdr:col>
      <xdr:colOff>142875</xdr:colOff>
      <xdr:row>76</xdr:row>
      <xdr:rowOff>165100</xdr:rowOff>
    </xdr:to>
    <xdr:cxnSp macro="">
      <xdr:nvCxnSpPr>
        <xdr:cNvPr id="371" name="直線コネクタ 370"/>
        <xdr:cNvCxnSpPr/>
      </xdr:nvCxnSpPr>
      <xdr:spPr>
        <a:xfrm>
          <a:off x="1320800" y="131914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102870</xdr:rowOff>
    </xdr:from>
    <xdr:to>
      <xdr:col>3</xdr:col>
      <xdr:colOff>193675</xdr:colOff>
      <xdr:row>77</xdr:row>
      <xdr:rowOff>33020</xdr:rowOff>
    </xdr:to>
    <xdr:sp macro="" textlink="">
      <xdr:nvSpPr>
        <xdr:cNvPr id="372" name="フローチャート : 判断 371"/>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43197</xdr:rowOff>
    </xdr:from>
    <xdr:ext cx="762000" cy="259045"/>
    <xdr:sp macro="" textlink="">
      <xdr:nvSpPr>
        <xdr:cNvPr id="373" name="テキスト ボックス 372"/>
        <xdr:cNvSpPr txBox="1"/>
      </xdr:nvSpPr>
      <xdr:spPr>
        <a:xfrm>
          <a:off x="1828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129539</xdr:rowOff>
    </xdr:from>
    <xdr:to>
      <xdr:col>1</xdr:col>
      <xdr:colOff>676275</xdr:colOff>
      <xdr:row>77</xdr:row>
      <xdr:rowOff>59689</xdr:rowOff>
    </xdr:to>
    <xdr:sp macro="" textlink="">
      <xdr:nvSpPr>
        <xdr:cNvPr id="374" name="フローチャート : 判断 373"/>
        <xdr:cNvSpPr/>
      </xdr:nvSpPr>
      <xdr:spPr>
        <a:xfrm>
          <a:off x="1270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44466</xdr:rowOff>
    </xdr:from>
    <xdr:ext cx="762000" cy="259045"/>
    <xdr:sp macro="" textlink="">
      <xdr:nvSpPr>
        <xdr:cNvPr id="375" name="テキスト ボックス 374"/>
        <xdr:cNvSpPr txBox="1"/>
      </xdr:nvSpPr>
      <xdr:spPr>
        <a:xfrm>
          <a:off x="939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19050</xdr:rowOff>
    </xdr:from>
    <xdr:to>
      <xdr:col>7</xdr:col>
      <xdr:colOff>66675</xdr:colOff>
      <xdr:row>77</xdr:row>
      <xdr:rowOff>120650</xdr:rowOff>
    </xdr:to>
    <xdr:sp macro="" textlink="">
      <xdr:nvSpPr>
        <xdr:cNvPr id="381" name="円/楕円 380"/>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162577</xdr:rowOff>
    </xdr:from>
    <xdr:ext cx="762000" cy="259045"/>
    <xdr:sp macro="" textlink="">
      <xdr:nvSpPr>
        <xdr:cNvPr id="382" name="公債費該当値テキスト"/>
        <xdr:cNvSpPr txBox="1"/>
      </xdr:nvSpPr>
      <xdr:spPr>
        <a:xfrm>
          <a:off x="4914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137161</xdr:rowOff>
    </xdr:from>
    <xdr:to>
      <xdr:col>5</xdr:col>
      <xdr:colOff>600075</xdr:colOff>
      <xdr:row>77</xdr:row>
      <xdr:rowOff>67311</xdr:rowOff>
    </xdr:to>
    <xdr:sp macro="" textlink="">
      <xdr:nvSpPr>
        <xdr:cNvPr id="383" name="円/楕円 382"/>
        <xdr:cNvSpPr/>
      </xdr:nvSpPr>
      <xdr:spPr>
        <a:xfrm>
          <a:off x="3937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52088</xdr:rowOff>
    </xdr:from>
    <xdr:ext cx="736600" cy="259045"/>
    <xdr:sp macro="" textlink="">
      <xdr:nvSpPr>
        <xdr:cNvPr id="384" name="テキスト ボックス 383"/>
        <xdr:cNvSpPr txBox="1"/>
      </xdr:nvSpPr>
      <xdr:spPr>
        <a:xfrm>
          <a:off x="3606800" y="13253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144780</xdr:rowOff>
    </xdr:from>
    <xdr:to>
      <xdr:col>4</xdr:col>
      <xdr:colOff>396875</xdr:colOff>
      <xdr:row>77</xdr:row>
      <xdr:rowOff>74930</xdr:rowOff>
    </xdr:to>
    <xdr:sp macro="" textlink="">
      <xdr:nvSpPr>
        <xdr:cNvPr id="385" name="円/楕円 384"/>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86" name="テキスト ボックス 385"/>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114300</xdr:rowOff>
    </xdr:from>
    <xdr:to>
      <xdr:col>3</xdr:col>
      <xdr:colOff>193675</xdr:colOff>
      <xdr:row>77</xdr:row>
      <xdr:rowOff>44450</xdr:rowOff>
    </xdr:to>
    <xdr:sp macro="" textlink="">
      <xdr:nvSpPr>
        <xdr:cNvPr id="387" name="円/楕円 386"/>
        <xdr:cNvSpPr/>
      </xdr:nvSpPr>
      <xdr:spPr>
        <a:xfrm>
          <a:off x="2159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29227</xdr:rowOff>
    </xdr:from>
    <xdr:ext cx="762000" cy="259045"/>
    <xdr:sp macro="" textlink="">
      <xdr:nvSpPr>
        <xdr:cNvPr id="388" name="テキスト ボックス 387"/>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110489</xdr:rowOff>
    </xdr:from>
    <xdr:to>
      <xdr:col>1</xdr:col>
      <xdr:colOff>676275</xdr:colOff>
      <xdr:row>77</xdr:row>
      <xdr:rowOff>40639</xdr:rowOff>
    </xdr:to>
    <xdr:sp macro="" textlink="">
      <xdr:nvSpPr>
        <xdr:cNvPr id="389" name="円/楕円 388"/>
        <xdr:cNvSpPr/>
      </xdr:nvSpPr>
      <xdr:spPr>
        <a:xfrm>
          <a:off x="1270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50817</xdr:rowOff>
    </xdr:from>
    <xdr:ext cx="762000" cy="259045"/>
    <xdr:sp macro="" textlink="">
      <xdr:nvSpPr>
        <xdr:cNvPr id="390" name="テキスト ボックス 389"/>
        <xdr:cNvSpPr txBox="1"/>
      </xdr:nvSpPr>
      <xdr:spPr>
        <a:xfrm>
          <a:off x="939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施設の老朽化による維持補修費や建替え等による経費の増加が今後見込まれることは免れない。人件費については、将来の安定した組織運営のためにも、計画的に適正な職員配置に努める。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4535</xdr:rowOff>
    </xdr:from>
    <xdr:to>
      <xdr:col>24</xdr:col>
      <xdr:colOff>31750</xdr:colOff>
      <xdr:row>81</xdr:row>
      <xdr:rowOff>66584</xdr:rowOff>
    </xdr:to>
    <xdr:cxnSp macro="">
      <xdr:nvCxnSpPr>
        <xdr:cNvPr id="420" name="直線コネクタ 419"/>
        <xdr:cNvCxnSpPr/>
      </xdr:nvCxnSpPr>
      <xdr:spPr>
        <a:xfrm flipV="1">
          <a:off x="16510000" y="12520385"/>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38661</xdr:rowOff>
    </xdr:from>
    <xdr:ext cx="762000" cy="259045"/>
    <xdr:sp macro="" textlink="">
      <xdr:nvSpPr>
        <xdr:cNvPr id="421" name="公債費以外最小値テキスト"/>
        <xdr:cNvSpPr txBox="1"/>
      </xdr:nvSpPr>
      <xdr:spPr>
        <a:xfrm>
          <a:off x="16598900" y="1392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628650</xdr:colOff>
      <xdr:row>81</xdr:row>
      <xdr:rowOff>66584</xdr:rowOff>
    </xdr:from>
    <xdr:to>
      <xdr:col>24</xdr:col>
      <xdr:colOff>120650</xdr:colOff>
      <xdr:row>81</xdr:row>
      <xdr:rowOff>66584</xdr:rowOff>
    </xdr:to>
    <xdr:cxnSp macro="">
      <xdr:nvCxnSpPr>
        <xdr:cNvPr id="422" name="直線コネクタ 421"/>
        <xdr:cNvCxnSpPr/>
      </xdr:nvCxnSpPr>
      <xdr:spPr>
        <a:xfrm>
          <a:off x="16421100" y="1395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90912</xdr:rowOff>
    </xdr:from>
    <xdr:ext cx="762000" cy="259045"/>
    <xdr:sp macro="" textlink="">
      <xdr:nvSpPr>
        <xdr:cNvPr id="423" name="公債費以外最大値テキスト"/>
        <xdr:cNvSpPr txBox="1"/>
      </xdr:nvSpPr>
      <xdr:spPr>
        <a:xfrm>
          <a:off x="16598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23</xdr:col>
      <xdr:colOff>628650</xdr:colOff>
      <xdr:row>73</xdr:row>
      <xdr:rowOff>4535</xdr:rowOff>
    </xdr:from>
    <xdr:to>
      <xdr:col>24</xdr:col>
      <xdr:colOff>120650</xdr:colOff>
      <xdr:row>73</xdr:row>
      <xdr:rowOff>4535</xdr:rowOff>
    </xdr:to>
    <xdr:cxnSp macro="">
      <xdr:nvCxnSpPr>
        <xdr:cNvPr id="424" name="直線コネクタ 423"/>
        <xdr:cNvCxnSpPr/>
      </xdr:nvCxnSpPr>
      <xdr:spPr>
        <a:xfrm>
          <a:off x="16421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43724</xdr:rowOff>
    </xdr:from>
    <xdr:to>
      <xdr:col>24</xdr:col>
      <xdr:colOff>31750</xdr:colOff>
      <xdr:row>77</xdr:row>
      <xdr:rowOff>125368</xdr:rowOff>
    </xdr:to>
    <xdr:cxnSp macro="">
      <xdr:nvCxnSpPr>
        <xdr:cNvPr id="425" name="直線コネクタ 424"/>
        <xdr:cNvCxnSpPr/>
      </xdr:nvCxnSpPr>
      <xdr:spPr>
        <a:xfrm>
          <a:off x="15671800" y="13245374"/>
          <a:ext cx="8382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49909</xdr:rowOff>
    </xdr:from>
    <xdr:ext cx="762000" cy="259045"/>
    <xdr:sp macro="" textlink="">
      <xdr:nvSpPr>
        <xdr:cNvPr id="426" name="公債費以外平均値テキスト"/>
        <xdr:cNvSpPr txBox="1"/>
      </xdr:nvSpPr>
      <xdr:spPr>
        <a:xfrm>
          <a:off x="16598900" y="13251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77832</xdr:rowOff>
    </xdr:from>
    <xdr:to>
      <xdr:col>24</xdr:col>
      <xdr:colOff>82550</xdr:colOff>
      <xdr:row>78</xdr:row>
      <xdr:rowOff>7982</xdr:rowOff>
    </xdr:to>
    <xdr:sp macro="" textlink="">
      <xdr:nvSpPr>
        <xdr:cNvPr id="427" name="フローチャート : 判断 426"/>
        <xdr:cNvSpPr/>
      </xdr:nvSpPr>
      <xdr:spPr>
        <a:xfrm>
          <a:off x="164592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100874</xdr:rowOff>
    </xdr:from>
    <xdr:to>
      <xdr:col>22</xdr:col>
      <xdr:colOff>565150</xdr:colOff>
      <xdr:row>77</xdr:row>
      <xdr:rowOff>43724</xdr:rowOff>
    </xdr:to>
    <xdr:cxnSp macro="">
      <xdr:nvCxnSpPr>
        <xdr:cNvPr id="428" name="直線コネクタ 427"/>
        <xdr:cNvCxnSpPr/>
      </xdr:nvCxnSpPr>
      <xdr:spPr>
        <a:xfrm>
          <a:off x="14782800" y="1313107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29" name="フローチャート : 判断 428"/>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30" name="テキスト ボックス 429"/>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78014</xdr:rowOff>
    </xdr:from>
    <xdr:to>
      <xdr:col>21</xdr:col>
      <xdr:colOff>361950</xdr:colOff>
      <xdr:row>76</xdr:row>
      <xdr:rowOff>100874</xdr:rowOff>
    </xdr:to>
    <xdr:cxnSp macro="">
      <xdr:nvCxnSpPr>
        <xdr:cNvPr id="431" name="直線コネクタ 430"/>
        <xdr:cNvCxnSpPr/>
      </xdr:nvCxnSpPr>
      <xdr:spPr>
        <a:xfrm>
          <a:off x="13893800" y="1310821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61505</xdr:rowOff>
    </xdr:from>
    <xdr:to>
      <xdr:col>21</xdr:col>
      <xdr:colOff>412750</xdr:colOff>
      <xdr:row>77</xdr:row>
      <xdr:rowOff>163105</xdr:rowOff>
    </xdr:to>
    <xdr:sp macro="" textlink="">
      <xdr:nvSpPr>
        <xdr:cNvPr id="432" name="フローチャート : 判断 431"/>
        <xdr:cNvSpPr/>
      </xdr:nvSpPr>
      <xdr:spPr>
        <a:xfrm>
          <a:off x="14732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147882</xdr:rowOff>
    </xdr:from>
    <xdr:ext cx="762000" cy="259045"/>
    <xdr:sp macro="" textlink="">
      <xdr:nvSpPr>
        <xdr:cNvPr id="433" name="テキスト ボックス 432"/>
        <xdr:cNvSpPr txBox="1"/>
      </xdr:nvSpPr>
      <xdr:spPr>
        <a:xfrm>
          <a:off x="144018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167821</xdr:rowOff>
    </xdr:from>
    <xdr:to>
      <xdr:col>20</xdr:col>
      <xdr:colOff>158750</xdr:colOff>
      <xdr:row>76</xdr:row>
      <xdr:rowOff>78014</xdr:rowOff>
    </xdr:to>
    <xdr:cxnSp macro="">
      <xdr:nvCxnSpPr>
        <xdr:cNvPr id="434" name="直線コネクタ 433"/>
        <xdr:cNvCxnSpPr/>
      </xdr:nvCxnSpPr>
      <xdr:spPr>
        <a:xfrm>
          <a:off x="13004800" y="13026571"/>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112123</xdr:rowOff>
    </xdr:from>
    <xdr:to>
      <xdr:col>20</xdr:col>
      <xdr:colOff>209550</xdr:colOff>
      <xdr:row>77</xdr:row>
      <xdr:rowOff>42273</xdr:rowOff>
    </xdr:to>
    <xdr:sp macro="" textlink="">
      <xdr:nvSpPr>
        <xdr:cNvPr id="435" name="フローチャート : 判断 434"/>
        <xdr:cNvSpPr/>
      </xdr:nvSpPr>
      <xdr:spPr>
        <a:xfrm>
          <a:off x="13843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27050</xdr:rowOff>
    </xdr:from>
    <xdr:ext cx="762000" cy="259045"/>
    <xdr:sp macro="" textlink="">
      <xdr:nvSpPr>
        <xdr:cNvPr id="436" name="テキスト ボックス 435"/>
        <xdr:cNvSpPr txBox="1"/>
      </xdr:nvSpPr>
      <xdr:spPr>
        <a:xfrm>
          <a:off x="13512800" y="1322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102326</xdr:rowOff>
    </xdr:from>
    <xdr:to>
      <xdr:col>19</xdr:col>
      <xdr:colOff>6350</xdr:colOff>
      <xdr:row>77</xdr:row>
      <xdr:rowOff>32476</xdr:rowOff>
    </xdr:to>
    <xdr:sp macro="" textlink="">
      <xdr:nvSpPr>
        <xdr:cNvPr id="437" name="フローチャート : 判断 436"/>
        <xdr:cNvSpPr/>
      </xdr:nvSpPr>
      <xdr:spPr>
        <a:xfrm>
          <a:off x="12954000" y="1313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17253</xdr:rowOff>
    </xdr:from>
    <xdr:ext cx="762000" cy="259045"/>
    <xdr:sp macro="" textlink="">
      <xdr:nvSpPr>
        <xdr:cNvPr id="438" name="テキスト ボックス 437"/>
        <xdr:cNvSpPr txBox="1"/>
      </xdr:nvSpPr>
      <xdr:spPr>
        <a:xfrm>
          <a:off x="12623800" y="1321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74568</xdr:rowOff>
    </xdr:from>
    <xdr:to>
      <xdr:col>24</xdr:col>
      <xdr:colOff>82550</xdr:colOff>
      <xdr:row>78</xdr:row>
      <xdr:rowOff>4718</xdr:rowOff>
    </xdr:to>
    <xdr:sp macro="" textlink="">
      <xdr:nvSpPr>
        <xdr:cNvPr id="444" name="円/楕円 443"/>
        <xdr:cNvSpPr/>
      </xdr:nvSpPr>
      <xdr:spPr>
        <a:xfrm>
          <a:off x="16459200" y="132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91095</xdr:rowOff>
    </xdr:from>
    <xdr:ext cx="762000" cy="259045"/>
    <xdr:sp macro="" textlink="">
      <xdr:nvSpPr>
        <xdr:cNvPr id="445" name="公債費以外該当値テキスト"/>
        <xdr:cNvSpPr txBox="1"/>
      </xdr:nvSpPr>
      <xdr:spPr>
        <a:xfrm>
          <a:off x="16598900" y="13121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164374</xdr:rowOff>
    </xdr:from>
    <xdr:to>
      <xdr:col>22</xdr:col>
      <xdr:colOff>615950</xdr:colOff>
      <xdr:row>77</xdr:row>
      <xdr:rowOff>94524</xdr:rowOff>
    </xdr:to>
    <xdr:sp macro="" textlink="">
      <xdr:nvSpPr>
        <xdr:cNvPr id="446" name="円/楕円 445"/>
        <xdr:cNvSpPr/>
      </xdr:nvSpPr>
      <xdr:spPr>
        <a:xfrm>
          <a:off x="15621000" y="1319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79301</xdr:rowOff>
    </xdr:from>
    <xdr:ext cx="736600" cy="259045"/>
    <xdr:sp macro="" textlink="">
      <xdr:nvSpPr>
        <xdr:cNvPr id="447" name="テキスト ボックス 446"/>
        <xdr:cNvSpPr txBox="1"/>
      </xdr:nvSpPr>
      <xdr:spPr>
        <a:xfrm>
          <a:off x="15290800" y="13280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50074</xdr:rowOff>
    </xdr:from>
    <xdr:to>
      <xdr:col>21</xdr:col>
      <xdr:colOff>412750</xdr:colOff>
      <xdr:row>76</xdr:row>
      <xdr:rowOff>151674</xdr:rowOff>
    </xdr:to>
    <xdr:sp macro="" textlink="">
      <xdr:nvSpPr>
        <xdr:cNvPr id="448" name="円/楕円 447"/>
        <xdr:cNvSpPr/>
      </xdr:nvSpPr>
      <xdr:spPr>
        <a:xfrm>
          <a:off x="14732000" y="1308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161851</xdr:rowOff>
    </xdr:from>
    <xdr:ext cx="762000" cy="259045"/>
    <xdr:sp macro="" textlink="">
      <xdr:nvSpPr>
        <xdr:cNvPr id="449" name="テキスト ボックス 448"/>
        <xdr:cNvSpPr txBox="1"/>
      </xdr:nvSpPr>
      <xdr:spPr>
        <a:xfrm>
          <a:off x="14401800" y="12849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27214</xdr:rowOff>
    </xdr:from>
    <xdr:to>
      <xdr:col>20</xdr:col>
      <xdr:colOff>209550</xdr:colOff>
      <xdr:row>76</xdr:row>
      <xdr:rowOff>128814</xdr:rowOff>
    </xdr:to>
    <xdr:sp macro="" textlink="">
      <xdr:nvSpPr>
        <xdr:cNvPr id="450" name="円/楕円 449"/>
        <xdr:cNvSpPr/>
      </xdr:nvSpPr>
      <xdr:spPr>
        <a:xfrm>
          <a:off x="138430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138992</xdr:rowOff>
    </xdr:from>
    <xdr:ext cx="762000" cy="259045"/>
    <xdr:sp macro="" textlink="">
      <xdr:nvSpPr>
        <xdr:cNvPr id="451" name="テキスト ボックス 450"/>
        <xdr:cNvSpPr txBox="1"/>
      </xdr:nvSpPr>
      <xdr:spPr>
        <a:xfrm>
          <a:off x="13512800" y="1282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117022</xdr:rowOff>
    </xdr:from>
    <xdr:to>
      <xdr:col>19</xdr:col>
      <xdr:colOff>6350</xdr:colOff>
      <xdr:row>76</xdr:row>
      <xdr:rowOff>47172</xdr:rowOff>
    </xdr:to>
    <xdr:sp macro="" textlink="">
      <xdr:nvSpPr>
        <xdr:cNvPr id="452" name="円/楕円 451"/>
        <xdr:cNvSpPr/>
      </xdr:nvSpPr>
      <xdr:spPr>
        <a:xfrm>
          <a:off x="12954000" y="1297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57349</xdr:rowOff>
    </xdr:from>
    <xdr:ext cx="762000" cy="259045"/>
    <xdr:sp macro="" textlink="">
      <xdr:nvSpPr>
        <xdr:cNvPr id="453" name="テキスト ボックス 452"/>
        <xdr:cNvSpPr txBox="1"/>
      </xdr:nvSpPr>
      <xdr:spPr>
        <a:xfrm>
          <a:off x="12623800" y="1274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北海道上川町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107248</xdr:rowOff>
    </xdr:from>
    <xdr:to>
      <xdr:col>4</xdr:col>
      <xdr:colOff>1117600</xdr:colOff>
      <xdr:row>19</xdr:row>
      <xdr:rowOff>151143</xdr:rowOff>
    </xdr:to>
    <xdr:cxnSp macro="">
      <xdr:nvCxnSpPr>
        <xdr:cNvPr id="46" name="直線コネクタ 45"/>
        <xdr:cNvCxnSpPr/>
      </xdr:nvCxnSpPr>
      <xdr:spPr bwMode="auto">
        <a:xfrm flipV="1">
          <a:off x="5651500" y="2040823"/>
          <a:ext cx="0" cy="14154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123220</xdr:rowOff>
    </xdr:from>
    <xdr:ext cx="762000" cy="259045"/>
    <xdr:sp macro="" textlink="">
      <xdr:nvSpPr>
        <xdr:cNvPr id="47" name="人口1人当たり決算額の推移最小値テキスト130"/>
        <xdr:cNvSpPr txBox="1"/>
      </xdr:nvSpPr>
      <xdr:spPr>
        <a:xfrm>
          <a:off x="5740400" y="3428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94,381</a:t>
          </a:r>
          <a:endParaRPr kumimoji="1" lang="ja-JP" altLang="en-US" sz="1000" b="1">
            <a:latin typeface="ＭＳ Ｐゴシック"/>
          </a:endParaRPr>
        </a:p>
      </xdr:txBody>
    </xdr:sp>
    <xdr:clientData/>
  </xdr:oneCellAnchor>
  <xdr:twoCellAnchor>
    <xdr:from>
      <xdr:col>4</xdr:col>
      <xdr:colOff>1028700</xdr:colOff>
      <xdr:row>19</xdr:row>
      <xdr:rowOff>151143</xdr:rowOff>
    </xdr:from>
    <xdr:to>
      <xdr:col>5</xdr:col>
      <xdr:colOff>73025</xdr:colOff>
      <xdr:row>19</xdr:row>
      <xdr:rowOff>151143</xdr:rowOff>
    </xdr:to>
    <xdr:cxnSp macro="">
      <xdr:nvCxnSpPr>
        <xdr:cNvPr id="48" name="直線コネクタ 47"/>
        <xdr:cNvCxnSpPr/>
      </xdr:nvCxnSpPr>
      <xdr:spPr bwMode="auto">
        <a:xfrm>
          <a:off x="5562600" y="3456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22175</xdr:rowOff>
    </xdr:from>
    <xdr:ext cx="762000" cy="259045"/>
    <xdr:sp macro="" textlink="">
      <xdr:nvSpPr>
        <xdr:cNvPr id="49" name="人口1人当たり決算額の推移最大値テキスト130"/>
        <xdr:cNvSpPr txBox="1"/>
      </xdr:nvSpPr>
      <xdr:spPr>
        <a:xfrm>
          <a:off x="5740400" y="178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961,263</a:t>
          </a:r>
          <a:endParaRPr kumimoji="1" lang="ja-JP" altLang="en-US" sz="1000" b="1">
            <a:latin typeface="ＭＳ Ｐゴシック"/>
          </a:endParaRPr>
        </a:p>
      </xdr:txBody>
    </xdr:sp>
    <xdr:clientData/>
  </xdr:oneCellAnchor>
  <xdr:twoCellAnchor>
    <xdr:from>
      <xdr:col>4</xdr:col>
      <xdr:colOff>1028700</xdr:colOff>
      <xdr:row>11</xdr:row>
      <xdr:rowOff>107248</xdr:rowOff>
    </xdr:from>
    <xdr:to>
      <xdr:col>5</xdr:col>
      <xdr:colOff>73025</xdr:colOff>
      <xdr:row>11</xdr:row>
      <xdr:rowOff>107248</xdr:rowOff>
    </xdr:to>
    <xdr:cxnSp macro="">
      <xdr:nvCxnSpPr>
        <xdr:cNvPr id="50" name="直線コネクタ 49"/>
        <xdr:cNvCxnSpPr/>
      </xdr:nvCxnSpPr>
      <xdr:spPr bwMode="auto">
        <a:xfrm>
          <a:off x="5562600" y="2040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56223</xdr:rowOff>
    </xdr:from>
    <xdr:to>
      <xdr:col>4</xdr:col>
      <xdr:colOff>1117600</xdr:colOff>
      <xdr:row>18</xdr:row>
      <xdr:rowOff>58307</xdr:rowOff>
    </xdr:to>
    <xdr:cxnSp macro="">
      <xdr:nvCxnSpPr>
        <xdr:cNvPr id="51" name="直線コネクタ 50"/>
        <xdr:cNvCxnSpPr/>
      </xdr:nvCxnSpPr>
      <xdr:spPr bwMode="auto">
        <a:xfrm flipV="1">
          <a:off x="5003800" y="3189948"/>
          <a:ext cx="647700" cy="2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12401</xdr:rowOff>
    </xdr:from>
    <xdr:ext cx="762000" cy="259045"/>
    <xdr:sp macro="" textlink="">
      <xdr:nvSpPr>
        <xdr:cNvPr id="52" name="人口1人当たり決算額の推移平均値テキスト130"/>
        <xdr:cNvSpPr txBox="1"/>
      </xdr:nvSpPr>
      <xdr:spPr>
        <a:xfrm>
          <a:off x="5740400" y="29746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263,360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167324</xdr:rowOff>
    </xdr:from>
    <xdr:to>
      <xdr:col>5</xdr:col>
      <xdr:colOff>34925</xdr:colOff>
      <xdr:row>18</xdr:row>
      <xdr:rowOff>97474</xdr:rowOff>
    </xdr:to>
    <xdr:sp macro="" textlink="">
      <xdr:nvSpPr>
        <xdr:cNvPr id="53" name="フローチャート : 判断 52"/>
        <xdr:cNvSpPr/>
      </xdr:nvSpPr>
      <xdr:spPr bwMode="auto">
        <a:xfrm>
          <a:off x="56007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58307</xdr:rowOff>
    </xdr:from>
    <xdr:to>
      <xdr:col>4</xdr:col>
      <xdr:colOff>469900</xdr:colOff>
      <xdr:row>18</xdr:row>
      <xdr:rowOff>65011</xdr:rowOff>
    </xdr:to>
    <xdr:cxnSp macro="">
      <xdr:nvCxnSpPr>
        <xdr:cNvPr id="54" name="直線コネクタ 53"/>
        <xdr:cNvCxnSpPr/>
      </xdr:nvCxnSpPr>
      <xdr:spPr bwMode="auto">
        <a:xfrm flipV="1">
          <a:off x="4305300" y="3192032"/>
          <a:ext cx="698500" cy="6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30819</xdr:rowOff>
    </xdr:from>
    <xdr:to>
      <xdr:col>4</xdr:col>
      <xdr:colOff>520700</xdr:colOff>
      <xdr:row>18</xdr:row>
      <xdr:rowOff>132419</xdr:rowOff>
    </xdr:to>
    <xdr:sp macro="" textlink="">
      <xdr:nvSpPr>
        <xdr:cNvPr id="55" name="フローチャート : 判断 54"/>
        <xdr:cNvSpPr/>
      </xdr:nvSpPr>
      <xdr:spPr bwMode="auto">
        <a:xfrm>
          <a:off x="4953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117196</xdr:rowOff>
    </xdr:from>
    <xdr:ext cx="736600" cy="259045"/>
    <xdr:sp macro="" textlink="">
      <xdr:nvSpPr>
        <xdr:cNvPr id="56" name="テキスト ボックス 55"/>
        <xdr:cNvSpPr txBox="1"/>
      </xdr:nvSpPr>
      <xdr:spPr>
        <a:xfrm>
          <a:off x="4622800" y="3250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156528</xdr:rowOff>
    </xdr:from>
    <xdr:to>
      <xdr:col>3</xdr:col>
      <xdr:colOff>904875</xdr:colOff>
      <xdr:row>18</xdr:row>
      <xdr:rowOff>65011</xdr:rowOff>
    </xdr:to>
    <xdr:cxnSp macro="">
      <xdr:nvCxnSpPr>
        <xdr:cNvPr id="57" name="直線コネクタ 56"/>
        <xdr:cNvCxnSpPr/>
      </xdr:nvCxnSpPr>
      <xdr:spPr bwMode="auto">
        <a:xfrm>
          <a:off x="3606800" y="3118803"/>
          <a:ext cx="698500" cy="79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30163</xdr:rowOff>
    </xdr:from>
    <xdr:to>
      <xdr:col>3</xdr:col>
      <xdr:colOff>955675</xdr:colOff>
      <xdr:row>18</xdr:row>
      <xdr:rowOff>131763</xdr:rowOff>
    </xdr:to>
    <xdr:sp macro="" textlink="">
      <xdr:nvSpPr>
        <xdr:cNvPr id="58" name="フローチャート : 判断 57"/>
        <xdr:cNvSpPr/>
      </xdr:nvSpPr>
      <xdr:spPr bwMode="auto">
        <a:xfrm>
          <a:off x="4254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116540</xdr:rowOff>
    </xdr:from>
    <xdr:ext cx="762000" cy="259045"/>
    <xdr:sp macro="" textlink="">
      <xdr:nvSpPr>
        <xdr:cNvPr id="59" name="テキスト ボックス 58"/>
        <xdr:cNvSpPr txBox="1"/>
      </xdr:nvSpPr>
      <xdr:spPr>
        <a:xfrm>
          <a:off x="3924300" y="32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137600</xdr:rowOff>
    </xdr:from>
    <xdr:to>
      <xdr:col>3</xdr:col>
      <xdr:colOff>206375</xdr:colOff>
      <xdr:row>17</xdr:row>
      <xdr:rowOff>156528</xdr:rowOff>
    </xdr:to>
    <xdr:cxnSp macro="">
      <xdr:nvCxnSpPr>
        <xdr:cNvPr id="60" name="直線コネクタ 59"/>
        <xdr:cNvCxnSpPr/>
      </xdr:nvCxnSpPr>
      <xdr:spPr bwMode="auto">
        <a:xfrm>
          <a:off x="2908300" y="3099875"/>
          <a:ext cx="698500" cy="18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45657</xdr:rowOff>
    </xdr:from>
    <xdr:to>
      <xdr:col>3</xdr:col>
      <xdr:colOff>257175</xdr:colOff>
      <xdr:row>18</xdr:row>
      <xdr:rowOff>147257</xdr:rowOff>
    </xdr:to>
    <xdr:sp macro="" textlink="">
      <xdr:nvSpPr>
        <xdr:cNvPr id="61" name="フローチャート : 判断 60"/>
        <xdr:cNvSpPr/>
      </xdr:nvSpPr>
      <xdr:spPr bwMode="auto">
        <a:xfrm>
          <a:off x="35560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132034</xdr:rowOff>
    </xdr:from>
    <xdr:ext cx="762000" cy="259045"/>
    <xdr:sp macro="" textlink="">
      <xdr:nvSpPr>
        <xdr:cNvPr id="62" name="テキスト ボックス 61"/>
        <xdr:cNvSpPr txBox="1"/>
      </xdr:nvSpPr>
      <xdr:spPr>
        <a:xfrm>
          <a:off x="3225800" y="326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48178</xdr:rowOff>
    </xdr:from>
    <xdr:to>
      <xdr:col>2</xdr:col>
      <xdr:colOff>692150</xdr:colOff>
      <xdr:row>18</xdr:row>
      <xdr:rowOff>149778</xdr:rowOff>
    </xdr:to>
    <xdr:sp macro="" textlink="">
      <xdr:nvSpPr>
        <xdr:cNvPr id="63" name="フローチャート : 判断 62"/>
        <xdr:cNvSpPr/>
      </xdr:nvSpPr>
      <xdr:spPr bwMode="auto">
        <a:xfrm>
          <a:off x="28575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134555</xdr:rowOff>
    </xdr:from>
    <xdr:ext cx="762000" cy="259045"/>
    <xdr:sp macro="" textlink="">
      <xdr:nvSpPr>
        <xdr:cNvPr id="64" name="テキスト ボックス 63"/>
        <xdr:cNvSpPr txBox="1"/>
      </xdr:nvSpPr>
      <xdr:spPr>
        <a:xfrm>
          <a:off x="2527300" y="3268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5423</xdr:rowOff>
    </xdr:from>
    <xdr:to>
      <xdr:col>5</xdr:col>
      <xdr:colOff>34925</xdr:colOff>
      <xdr:row>18</xdr:row>
      <xdr:rowOff>107023</xdr:rowOff>
    </xdr:to>
    <xdr:sp macro="" textlink="">
      <xdr:nvSpPr>
        <xdr:cNvPr id="70" name="円/楕円 69"/>
        <xdr:cNvSpPr/>
      </xdr:nvSpPr>
      <xdr:spPr bwMode="auto">
        <a:xfrm>
          <a:off x="5600700" y="3139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148950</xdr:rowOff>
    </xdr:from>
    <xdr:ext cx="762000" cy="259045"/>
    <xdr:sp macro="" textlink="">
      <xdr:nvSpPr>
        <xdr:cNvPr id="71" name="人口1人当たり決算額の推移該当値テキスト130"/>
        <xdr:cNvSpPr txBox="1"/>
      </xdr:nvSpPr>
      <xdr:spPr>
        <a:xfrm>
          <a:off x="5740400" y="311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257,512</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7507</xdr:rowOff>
    </xdr:from>
    <xdr:to>
      <xdr:col>4</xdr:col>
      <xdr:colOff>520700</xdr:colOff>
      <xdr:row>18</xdr:row>
      <xdr:rowOff>109107</xdr:rowOff>
    </xdr:to>
    <xdr:sp macro="" textlink="">
      <xdr:nvSpPr>
        <xdr:cNvPr id="72" name="円/楕円 71"/>
        <xdr:cNvSpPr/>
      </xdr:nvSpPr>
      <xdr:spPr bwMode="auto">
        <a:xfrm>
          <a:off x="4953000" y="3141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119284</xdr:rowOff>
    </xdr:from>
    <xdr:ext cx="736600" cy="259045"/>
    <xdr:sp macro="" textlink="">
      <xdr:nvSpPr>
        <xdr:cNvPr id="73" name="テキスト ボックス 72"/>
        <xdr:cNvSpPr txBox="1"/>
      </xdr:nvSpPr>
      <xdr:spPr>
        <a:xfrm>
          <a:off x="4622800" y="2910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256,236</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14211</xdr:rowOff>
    </xdr:from>
    <xdr:to>
      <xdr:col>3</xdr:col>
      <xdr:colOff>955675</xdr:colOff>
      <xdr:row>18</xdr:row>
      <xdr:rowOff>115811</xdr:rowOff>
    </xdr:to>
    <xdr:sp macro="" textlink="">
      <xdr:nvSpPr>
        <xdr:cNvPr id="74" name="円/楕円 73"/>
        <xdr:cNvSpPr/>
      </xdr:nvSpPr>
      <xdr:spPr bwMode="auto">
        <a:xfrm>
          <a:off x="4254500" y="3147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125988</xdr:rowOff>
    </xdr:from>
    <xdr:ext cx="762000" cy="259045"/>
    <xdr:sp macro="" textlink="">
      <xdr:nvSpPr>
        <xdr:cNvPr id="75" name="テキスト ボックス 74"/>
        <xdr:cNvSpPr txBox="1"/>
      </xdr:nvSpPr>
      <xdr:spPr>
        <a:xfrm>
          <a:off x="3924300" y="291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252,130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105728</xdr:rowOff>
    </xdr:from>
    <xdr:to>
      <xdr:col>3</xdr:col>
      <xdr:colOff>257175</xdr:colOff>
      <xdr:row>18</xdr:row>
      <xdr:rowOff>35878</xdr:rowOff>
    </xdr:to>
    <xdr:sp macro="" textlink="">
      <xdr:nvSpPr>
        <xdr:cNvPr id="76" name="円/楕円 75"/>
        <xdr:cNvSpPr/>
      </xdr:nvSpPr>
      <xdr:spPr bwMode="auto">
        <a:xfrm>
          <a:off x="3556000" y="3068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46055</xdr:rowOff>
    </xdr:from>
    <xdr:ext cx="762000" cy="259045"/>
    <xdr:sp macro="" textlink="">
      <xdr:nvSpPr>
        <xdr:cNvPr id="77" name="テキスト ボックス 76"/>
        <xdr:cNvSpPr txBox="1"/>
      </xdr:nvSpPr>
      <xdr:spPr>
        <a:xfrm>
          <a:off x="3225800" y="28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301,083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86800</xdr:rowOff>
    </xdr:from>
    <xdr:to>
      <xdr:col>2</xdr:col>
      <xdr:colOff>692150</xdr:colOff>
      <xdr:row>18</xdr:row>
      <xdr:rowOff>16950</xdr:rowOff>
    </xdr:to>
    <xdr:sp macro="" textlink="">
      <xdr:nvSpPr>
        <xdr:cNvPr id="78" name="円/楕円 77"/>
        <xdr:cNvSpPr/>
      </xdr:nvSpPr>
      <xdr:spPr bwMode="auto">
        <a:xfrm>
          <a:off x="2857500" y="3049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27127</xdr:rowOff>
    </xdr:from>
    <xdr:ext cx="762000" cy="259045"/>
    <xdr:sp macro="" textlink="">
      <xdr:nvSpPr>
        <xdr:cNvPr id="79" name="テキスト ボックス 78"/>
        <xdr:cNvSpPr txBox="1"/>
      </xdr:nvSpPr>
      <xdr:spPr>
        <a:xfrm>
          <a:off x="2527300" y="281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312,675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290682</xdr:rowOff>
    </xdr:from>
    <xdr:to>
      <xdr:col>4</xdr:col>
      <xdr:colOff>1117600</xdr:colOff>
      <xdr:row>37</xdr:row>
      <xdr:rowOff>98526</xdr:rowOff>
    </xdr:to>
    <xdr:cxnSp macro="">
      <xdr:nvCxnSpPr>
        <xdr:cNvPr id="105" name="直線コネクタ 104"/>
        <xdr:cNvCxnSpPr/>
      </xdr:nvCxnSpPr>
      <xdr:spPr bwMode="auto">
        <a:xfrm flipV="1">
          <a:off x="5651500" y="6215232"/>
          <a:ext cx="0" cy="1007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70603</xdr:rowOff>
    </xdr:from>
    <xdr:ext cx="762000" cy="259045"/>
    <xdr:sp macro="" textlink="">
      <xdr:nvSpPr>
        <xdr:cNvPr id="106" name="人口1人当たり決算額の推移最小値テキスト445"/>
        <xdr:cNvSpPr txBox="1"/>
      </xdr:nvSpPr>
      <xdr:spPr>
        <a:xfrm>
          <a:off x="5740400" y="719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-43,772</a:t>
          </a:r>
          <a:endParaRPr kumimoji="1" lang="ja-JP" altLang="en-US" sz="1000" b="1">
            <a:latin typeface="ＭＳ Ｐゴシック"/>
          </a:endParaRPr>
        </a:p>
      </xdr:txBody>
    </xdr:sp>
    <xdr:clientData/>
  </xdr:oneCellAnchor>
  <xdr:twoCellAnchor>
    <xdr:from>
      <xdr:col>4</xdr:col>
      <xdr:colOff>1028700</xdr:colOff>
      <xdr:row>37</xdr:row>
      <xdr:rowOff>98526</xdr:rowOff>
    </xdr:from>
    <xdr:to>
      <xdr:col>5</xdr:col>
      <xdr:colOff>73025</xdr:colOff>
      <xdr:row>37</xdr:row>
      <xdr:rowOff>98526</xdr:rowOff>
    </xdr:to>
    <xdr:cxnSp macro="">
      <xdr:nvCxnSpPr>
        <xdr:cNvPr id="107" name="直線コネクタ 106"/>
        <xdr:cNvCxnSpPr/>
      </xdr:nvCxnSpPr>
      <xdr:spPr bwMode="auto">
        <a:xfrm>
          <a:off x="5562600" y="72232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34159</xdr:rowOff>
    </xdr:from>
    <xdr:ext cx="762000" cy="259045"/>
    <xdr:sp macro="" textlink="">
      <xdr:nvSpPr>
        <xdr:cNvPr id="108" name="人口1人当たり決算額の推移最大値テキスト445"/>
        <xdr:cNvSpPr txBox="1"/>
      </xdr:nvSpPr>
      <xdr:spPr>
        <a:xfrm>
          <a:off x="5740400" y="5958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176,699</a:t>
          </a:r>
          <a:endParaRPr kumimoji="1" lang="ja-JP" altLang="en-US" sz="1000" b="1">
            <a:latin typeface="ＭＳ Ｐゴシック"/>
          </a:endParaRPr>
        </a:p>
      </xdr:txBody>
    </xdr:sp>
    <xdr:clientData/>
  </xdr:oneCellAnchor>
  <xdr:twoCellAnchor>
    <xdr:from>
      <xdr:col>4</xdr:col>
      <xdr:colOff>1028700</xdr:colOff>
      <xdr:row>33</xdr:row>
      <xdr:rowOff>290682</xdr:rowOff>
    </xdr:from>
    <xdr:to>
      <xdr:col>5</xdr:col>
      <xdr:colOff>73025</xdr:colOff>
      <xdr:row>33</xdr:row>
      <xdr:rowOff>290682</xdr:rowOff>
    </xdr:to>
    <xdr:cxnSp macro="">
      <xdr:nvCxnSpPr>
        <xdr:cNvPr id="109" name="直線コネクタ 108"/>
        <xdr:cNvCxnSpPr/>
      </xdr:nvCxnSpPr>
      <xdr:spPr bwMode="auto">
        <a:xfrm>
          <a:off x="5562600" y="62152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66851</xdr:rowOff>
    </xdr:from>
    <xdr:to>
      <xdr:col>4</xdr:col>
      <xdr:colOff>1117600</xdr:colOff>
      <xdr:row>35</xdr:row>
      <xdr:rowOff>81028</xdr:rowOff>
    </xdr:to>
    <xdr:cxnSp macro="">
      <xdr:nvCxnSpPr>
        <xdr:cNvPr id="110" name="直線コネクタ 109"/>
        <xdr:cNvCxnSpPr/>
      </xdr:nvCxnSpPr>
      <xdr:spPr bwMode="auto">
        <a:xfrm flipV="1">
          <a:off x="5003800" y="6677201"/>
          <a:ext cx="647700" cy="141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142506</xdr:rowOff>
    </xdr:from>
    <xdr:ext cx="762000" cy="259045"/>
    <xdr:sp macro="" textlink="">
      <xdr:nvSpPr>
        <xdr:cNvPr id="111" name="人口1人当たり決算額の推移平均値テキスト445"/>
        <xdr:cNvSpPr txBox="1"/>
      </xdr:nvSpPr>
      <xdr:spPr>
        <a:xfrm>
          <a:off x="5740400" y="6752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41,890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170429</xdr:rowOff>
    </xdr:from>
    <xdr:to>
      <xdr:col>5</xdr:col>
      <xdr:colOff>34925</xdr:colOff>
      <xdr:row>35</xdr:row>
      <xdr:rowOff>272029</xdr:rowOff>
    </xdr:to>
    <xdr:sp macro="" textlink="">
      <xdr:nvSpPr>
        <xdr:cNvPr id="112" name="フローチャート : 判断 111"/>
        <xdr:cNvSpPr/>
      </xdr:nvSpPr>
      <xdr:spPr bwMode="auto">
        <a:xfrm>
          <a:off x="5600700" y="6780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66028</xdr:rowOff>
    </xdr:from>
    <xdr:to>
      <xdr:col>4</xdr:col>
      <xdr:colOff>469900</xdr:colOff>
      <xdr:row>35</xdr:row>
      <xdr:rowOff>81028</xdr:rowOff>
    </xdr:to>
    <xdr:cxnSp macro="">
      <xdr:nvCxnSpPr>
        <xdr:cNvPr id="113" name="直線コネクタ 112"/>
        <xdr:cNvCxnSpPr/>
      </xdr:nvCxnSpPr>
      <xdr:spPr bwMode="auto">
        <a:xfrm>
          <a:off x="4305300" y="6676378"/>
          <a:ext cx="698500" cy="15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206237</xdr:rowOff>
    </xdr:from>
    <xdr:to>
      <xdr:col>4</xdr:col>
      <xdr:colOff>520700</xdr:colOff>
      <xdr:row>35</xdr:row>
      <xdr:rowOff>307837</xdr:rowOff>
    </xdr:to>
    <xdr:sp macro="" textlink="">
      <xdr:nvSpPr>
        <xdr:cNvPr id="114" name="フローチャート : 判断 113"/>
        <xdr:cNvSpPr/>
      </xdr:nvSpPr>
      <xdr:spPr bwMode="auto">
        <a:xfrm>
          <a:off x="49530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292614</xdr:rowOff>
    </xdr:from>
    <xdr:ext cx="736600" cy="259045"/>
    <xdr:sp macro="" textlink="">
      <xdr:nvSpPr>
        <xdr:cNvPr id="115" name="テキスト ボックス 114"/>
        <xdr:cNvSpPr txBox="1"/>
      </xdr:nvSpPr>
      <xdr:spPr>
        <a:xfrm>
          <a:off x="4622800" y="6902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46107</xdr:rowOff>
    </xdr:from>
    <xdr:to>
      <xdr:col>3</xdr:col>
      <xdr:colOff>904875</xdr:colOff>
      <xdr:row>35</xdr:row>
      <xdr:rowOff>66028</xdr:rowOff>
    </xdr:to>
    <xdr:cxnSp macro="">
      <xdr:nvCxnSpPr>
        <xdr:cNvPr id="116" name="直線コネクタ 115"/>
        <xdr:cNvCxnSpPr/>
      </xdr:nvCxnSpPr>
      <xdr:spPr bwMode="auto">
        <a:xfrm>
          <a:off x="3606800" y="6656457"/>
          <a:ext cx="698500" cy="199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181109</xdr:rowOff>
    </xdr:from>
    <xdr:to>
      <xdr:col>3</xdr:col>
      <xdr:colOff>955675</xdr:colOff>
      <xdr:row>35</xdr:row>
      <xdr:rowOff>282709</xdr:rowOff>
    </xdr:to>
    <xdr:sp macro="" textlink="">
      <xdr:nvSpPr>
        <xdr:cNvPr id="117" name="フローチャート : 判断 116"/>
        <xdr:cNvSpPr/>
      </xdr:nvSpPr>
      <xdr:spPr bwMode="auto">
        <a:xfrm>
          <a:off x="42545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267486</xdr:rowOff>
    </xdr:from>
    <xdr:ext cx="762000" cy="259045"/>
    <xdr:sp macro="" textlink="">
      <xdr:nvSpPr>
        <xdr:cNvPr id="118" name="テキスト ボックス 117"/>
        <xdr:cNvSpPr txBox="1"/>
      </xdr:nvSpPr>
      <xdr:spPr>
        <a:xfrm>
          <a:off x="3924300" y="6877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12060</xdr:rowOff>
    </xdr:from>
    <xdr:to>
      <xdr:col>3</xdr:col>
      <xdr:colOff>206375</xdr:colOff>
      <xdr:row>35</xdr:row>
      <xdr:rowOff>46107</xdr:rowOff>
    </xdr:to>
    <xdr:cxnSp macro="">
      <xdr:nvCxnSpPr>
        <xdr:cNvPr id="119" name="直線コネクタ 118"/>
        <xdr:cNvCxnSpPr/>
      </xdr:nvCxnSpPr>
      <xdr:spPr bwMode="auto">
        <a:xfrm>
          <a:off x="2908300" y="6622410"/>
          <a:ext cx="698500" cy="340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157147</xdr:rowOff>
    </xdr:from>
    <xdr:to>
      <xdr:col>3</xdr:col>
      <xdr:colOff>257175</xdr:colOff>
      <xdr:row>35</xdr:row>
      <xdr:rowOff>258747</xdr:rowOff>
    </xdr:to>
    <xdr:sp macro="" textlink="">
      <xdr:nvSpPr>
        <xdr:cNvPr id="120" name="フローチャート : 判断 119"/>
        <xdr:cNvSpPr/>
      </xdr:nvSpPr>
      <xdr:spPr bwMode="auto">
        <a:xfrm>
          <a:off x="35560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243524</xdr:rowOff>
    </xdr:from>
    <xdr:ext cx="762000" cy="259045"/>
    <xdr:sp macro="" textlink="">
      <xdr:nvSpPr>
        <xdr:cNvPr id="121" name="テキスト ボックス 120"/>
        <xdr:cNvSpPr txBox="1"/>
      </xdr:nvSpPr>
      <xdr:spPr>
        <a:xfrm>
          <a:off x="3225800" y="6853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134196</xdr:rowOff>
    </xdr:from>
    <xdr:to>
      <xdr:col>2</xdr:col>
      <xdr:colOff>692150</xdr:colOff>
      <xdr:row>35</xdr:row>
      <xdr:rowOff>235796</xdr:rowOff>
    </xdr:to>
    <xdr:sp macro="" textlink="">
      <xdr:nvSpPr>
        <xdr:cNvPr id="122" name="フローチャート : 判断 121"/>
        <xdr:cNvSpPr/>
      </xdr:nvSpPr>
      <xdr:spPr bwMode="auto">
        <a:xfrm>
          <a:off x="28575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220573</xdr:rowOff>
    </xdr:from>
    <xdr:ext cx="762000" cy="259045"/>
    <xdr:sp macro="" textlink="">
      <xdr:nvSpPr>
        <xdr:cNvPr id="123" name="テキスト ボックス 122"/>
        <xdr:cNvSpPr txBox="1"/>
      </xdr:nvSpPr>
      <xdr:spPr>
        <a:xfrm>
          <a:off x="2527300" y="683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16051</xdr:rowOff>
    </xdr:from>
    <xdr:to>
      <xdr:col>5</xdr:col>
      <xdr:colOff>34925</xdr:colOff>
      <xdr:row>35</xdr:row>
      <xdr:rowOff>117651</xdr:rowOff>
    </xdr:to>
    <xdr:sp macro="" textlink="">
      <xdr:nvSpPr>
        <xdr:cNvPr id="129" name="円/楕円 128"/>
        <xdr:cNvSpPr/>
      </xdr:nvSpPr>
      <xdr:spPr bwMode="auto">
        <a:xfrm>
          <a:off x="5600700" y="6626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204028</xdr:rowOff>
    </xdr:from>
    <xdr:ext cx="762000" cy="259045"/>
    <xdr:sp macro="" textlink="">
      <xdr:nvSpPr>
        <xdr:cNvPr id="130" name="人口1人当たり決算額の推移該当値テキスト445"/>
        <xdr:cNvSpPr txBox="1"/>
      </xdr:nvSpPr>
      <xdr:spPr>
        <a:xfrm>
          <a:off x="5740400" y="647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75,656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30228</xdr:rowOff>
    </xdr:from>
    <xdr:to>
      <xdr:col>4</xdr:col>
      <xdr:colOff>520700</xdr:colOff>
      <xdr:row>35</xdr:row>
      <xdr:rowOff>131828</xdr:rowOff>
    </xdr:to>
    <xdr:sp macro="" textlink="">
      <xdr:nvSpPr>
        <xdr:cNvPr id="131" name="円/楕円 130"/>
        <xdr:cNvSpPr/>
      </xdr:nvSpPr>
      <xdr:spPr bwMode="auto">
        <a:xfrm>
          <a:off x="4953000" y="6640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142005</xdr:rowOff>
    </xdr:from>
    <xdr:ext cx="736600" cy="259045"/>
    <xdr:sp macro="" textlink="">
      <xdr:nvSpPr>
        <xdr:cNvPr id="132" name="テキスト ボックス 131"/>
        <xdr:cNvSpPr txBox="1"/>
      </xdr:nvSpPr>
      <xdr:spPr>
        <a:xfrm>
          <a:off x="4622800" y="6409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72,555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15228</xdr:rowOff>
    </xdr:from>
    <xdr:to>
      <xdr:col>3</xdr:col>
      <xdr:colOff>955675</xdr:colOff>
      <xdr:row>35</xdr:row>
      <xdr:rowOff>116828</xdr:rowOff>
    </xdr:to>
    <xdr:sp macro="" textlink="">
      <xdr:nvSpPr>
        <xdr:cNvPr id="133" name="円/楕円 132"/>
        <xdr:cNvSpPr/>
      </xdr:nvSpPr>
      <xdr:spPr bwMode="auto">
        <a:xfrm>
          <a:off x="4254500" y="6625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127005</xdr:rowOff>
    </xdr:from>
    <xdr:ext cx="762000" cy="259045"/>
    <xdr:sp macro="" textlink="">
      <xdr:nvSpPr>
        <xdr:cNvPr id="134" name="テキスト ボックス 133"/>
        <xdr:cNvSpPr txBox="1"/>
      </xdr:nvSpPr>
      <xdr:spPr>
        <a:xfrm>
          <a:off x="3924300" y="6394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75,836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338207</xdr:rowOff>
    </xdr:from>
    <xdr:to>
      <xdr:col>3</xdr:col>
      <xdr:colOff>257175</xdr:colOff>
      <xdr:row>35</xdr:row>
      <xdr:rowOff>96907</xdr:rowOff>
    </xdr:to>
    <xdr:sp macro="" textlink="">
      <xdr:nvSpPr>
        <xdr:cNvPr id="135" name="円/楕円 134"/>
        <xdr:cNvSpPr/>
      </xdr:nvSpPr>
      <xdr:spPr bwMode="auto">
        <a:xfrm>
          <a:off x="3556000" y="6605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107085</xdr:rowOff>
    </xdr:from>
    <xdr:ext cx="762000" cy="259045"/>
    <xdr:sp macro="" textlink="">
      <xdr:nvSpPr>
        <xdr:cNvPr id="136" name="テキスト ボックス 135"/>
        <xdr:cNvSpPr txBox="1"/>
      </xdr:nvSpPr>
      <xdr:spPr>
        <a:xfrm>
          <a:off x="3225800" y="6374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80,193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304160</xdr:rowOff>
    </xdr:from>
    <xdr:to>
      <xdr:col>2</xdr:col>
      <xdr:colOff>692150</xdr:colOff>
      <xdr:row>35</xdr:row>
      <xdr:rowOff>62860</xdr:rowOff>
    </xdr:to>
    <xdr:sp macro="" textlink="">
      <xdr:nvSpPr>
        <xdr:cNvPr id="137" name="円/楕円 136"/>
        <xdr:cNvSpPr/>
      </xdr:nvSpPr>
      <xdr:spPr bwMode="auto">
        <a:xfrm>
          <a:off x="2857500" y="6571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73037</xdr:rowOff>
    </xdr:from>
    <xdr:ext cx="762000" cy="259045"/>
    <xdr:sp macro="" textlink="">
      <xdr:nvSpPr>
        <xdr:cNvPr id="138" name="テキスト ボックス 137"/>
        <xdr:cNvSpPr txBox="1"/>
      </xdr:nvSpPr>
      <xdr:spPr>
        <a:xfrm>
          <a:off x="2527300" y="634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87,640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北海道上川町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3,789
3,745
1,049.47
5,636,271
5,284,857
281,557
3,367,771
7,662,283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57.3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153947</xdr:rowOff>
    </xdr:from>
    <xdr:to>
      <xdr:col>6</xdr:col>
      <xdr:colOff>510540</xdr:colOff>
      <xdr:row>38</xdr:row>
      <xdr:rowOff>143508</xdr:rowOff>
    </xdr:to>
    <xdr:cxnSp macro="">
      <xdr:nvCxnSpPr>
        <xdr:cNvPr id="57" name="直線コネクタ 56"/>
        <xdr:cNvCxnSpPr/>
      </xdr:nvCxnSpPr>
      <xdr:spPr>
        <a:xfrm flipV="1">
          <a:off x="4633595" y="5297447"/>
          <a:ext cx="1270" cy="1361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147335</xdr:rowOff>
    </xdr:from>
    <xdr:ext cx="534377" cy="259045"/>
    <xdr:sp macro="" textlink="">
      <xdr:nvSpPr>
        <xdr:cNvPr id="58" name="人件費最小値テキスト"/>
        <xdr:cNvSpPr txBox="1"/>
      </xdr:nvSpPr>
      <xdr:spPr>
        <a:xfrm>
          <a:off x="4686300" y="666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77,668</a:t>
          </a:r>
          <a:endParaRPr kumimoji="1" lang="ja-JP" altLang="en-US" sz="1000" b="1">
            <a:latin typeface="ＭＳ Ｐゴシック"/>
          </a:endParaRPr>
        </a:p>
      </xdr:txBody>
    </xdr:sp>
    <xdr:clientData/>
  </xdr:oneCellAnchor>
  <xdr:twoCellAnchor>
    <xdr:from>
      <xdr:col>6</xdr:col>
      <xdr:colOff>422275</xdr:colOff>
      <xdr:row>38</xdr:row>
      <xdr:rowOff>143508</xdr:rowOff>
    </xdr:from>
    <xdr:to>
      <xdr:col>6</xdr:col>
      <xdr:colOff>600075</xdr:colOff>
      <xdr:row>38</xdr:row>
      <xdr:rowOff>143508</xdr:rowOff>
    </xdr:to>
    <xdr:cxnSp macro="">
      <xdr:nvCxnSpPr>
        <xdr:cNvPr id="59" name="直線コネクタ 58"/>
        <xdr:cNvCxnSpPr/>
      </xdr:nvCxnSpPr>
      <xdr:spPr>
        <a:xfrm>
          <a:off x="4546600" y="6658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100624</xdr:rowOff>
    </xdr:from>
    <xdr:ext cx="599010" cy="259045"/>
    <xdr:sp macro="" textlink="">
      <xdr:nvSpPr>
        <xdr:cNvPr id="60" name="人件費最大値テキスト"/>
        <xdr:cNvSpPr txBox="1"/>
      </xdr:nvSpPr>
      <xdr:spPr>
        <a:xfrm>
          <a:off x="4686300" y="507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911,275</a:t>
          </a:r>
          <a:endParaRPr kumimoji="1" lang="ja-JP" altLang="en-US" sz="1000" b="1">
            <a:latin typeface="ＭＳ Ｐゴシック"/>
          </a:endParaRPr>
        </a:p>
      </xdr:txBody>
    </xdr:sp>
    <xdr:clientData/>
  </xdr:oneCellAnchor>
  <xdr:twoCellAnchor>
    <xdr:from>
      <xdr:col>6</xdr:col>
      <xdr:colOff>422275</xdr:colOff>
      <xdr:row>30</xdr:row>
      <xdr:rowOff>153947</xdr:rowOff>
    </xdr:from>
    <xdr:to>
      <xdr:col>6</xdr:col>
      <xdr:colOff>600075</xdr:colOff>
      <xdr:row>30</xdr:row>
      <xdr:rowOff>153947</xdr:rowOff>
    </xdr:to>
    <xdr:cxnSp macro="">
      <xdr:nvCxnSpPr>
        <xdr:cNvPr id="61" name="直線コネクタ 60"/>
        <xdr:cNvCxnSpPr/>
      </xdr:nvCxnSpPr>
      <xdr:spPr>
        <a:xfrm>
          <a:off x="4546600" y="529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57153</xdr:rowOff>
    </xdr:from>
    <xdr:to>
      <xdr:col>6</xdr:col>
      <xdr:colOff>511175</xdr:colOff>
      <xdr:row>37</xdr:row>
      <xdr:rowOff>62492</xdr:rowOff>
    </xdr:to>
    <xdr:cxnSp macro="">
      <xdr:nvCxnSpPr>
        <xdr:cNvPr id="62" name="直線コネクタ 61"/>
        <xdr:cNvCxnSpPr/>
      </xdr:nvCxnSpPr>
      <xdr:spPr>
        <a:xfrm>
          <a:off x="3797300" y="6400803"/>
          <a:ext cx="838200" cy="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18622</xdr:rowOff>
    </xdr:from>
    <xdr:ext cx="599010" cy="259045"/>
    <xdr:sp macro="" textlink="">
      <xdr:nvSpPr>
        <xdr:cNvPr id="63" name="人件費平均値テキスト"/>
        <xdr:cNvSpPr txBox="1"/>
      </xdr:nvSpPr>
      <xdr:spPr>
        <a:xfrm>
          <a:off x="4686300" y="636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214,828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40195</xdr:rowOff>
    </xdr:from>
    <xdr:to>
      <xdr:col>6</xdr:col>
      <xdr:colOff>561975</xdr:colOff>
      <xdr:row>37</xdr:row>
      <xdr:rowOff>141795</xdr:rowOff>
    </xdr:to>
    <xdr:sp macro="" textlink="">
      <xdr:nvSpPr>
        <xdr:cNvPr id="64" name="フローチャート : 判断 63"/>
        <xdr:cNvSpPr/>
      </xdr:nvSpPr>
      <xdr:spPr>
        <a:xfrm>
          <a:off x="45847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57153</xdr:rowOff>
    </xdr:from>
    <xdr:to>
      <xdr:col>5</xdr:col>
      <xdr:colOff>358775</xdr:colOff>
      <xdr:row>37</xdr:row>
      <xdr:rowOff>58010</xdr:rowOff>
    </xdr:to>
    <xdr:cxnSp macro="">
      <xdr:nvCxnSpPr>
        <xdr:cNvPr id="65" name="直線コネクタ 64"/>
        <xdr:cNvCxnSpPr/>
      </xdr:nvCxnSpPr>
      <xdr:spPr>
        <a:xfrm flipV="1">
          <a:off x="2908300" y="6400803"/>
          <a:ext cx="8890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65420</xdr:rowOff>
    </xdr:from>
    <xdr:to>
      <xdr:col>5</xdr:col>
      <xdr:colOff>409575</xdr:colOff>
      <xdr:row>37</xdr:row>
      <xdr:rowOff>167019</xdr:rowOff>
    </xdr:to>
    <xdr:sp macro="" textlink="">
      <xdr:nvSpPr>
        <xdr:cNvPr id="66" name="フローチャート : 判断 65"/>
        <xdr:cNvSpPr/>
      </xdr:nvSpPr>
      <xdr:spPr>
        <a:xfrm>
          <a:off x="3746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158146</xdr:rowOff>
    </xdr:from>
    <xdr:ext cx="599010" cy="259045"/>
    <xdr:sp macro="" textlink="">
      <xdr:nvSpPr>
        <xdr:cNvPr id="67" name="テキスト ボックス 66"/>
        <xdr:cNvSpPr txBox="1"/>
      </xdr:nvSpPr>
      <xdr:spPr>
        <a:xfrm>
          <a:off x="3497794" y="6501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58010</xdr:rowOff>
    </xdr:from>
    <xdr:to>
      <xdr:col>4</xdr:col>
      <xdr:colOff>155575</xdr:colOff>
      <xdr:row>37</xdr:row>
      <xdr:rowOff>63305</xdr:rowOff>
    </xdr:to>
    <xdr:cxnSp macro="">
      <xdr:nvCxnSpPr>
        <xdr:cNvPr id="68" name="直線コネクタ 67"/>
        <xdr:cNvCxnSpPr/>
      </xdr:nvCxnSpPr>
      <xdr:spPr>
        <a:xfrm flipV="1">
          <a:off x="2019300" y="6401660"/>
          <a:ext cx="889000" cy="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66594</xdr:rowOff>
    </xdr:from>
    <xdr:to>
      <xdr:col>4</xdr:col>
      <xdr:colOff>206375</xdr:colOff>
      <xdr:row>37</xdr:row>
      <xdr:rowOff>168194</xdr:rowOff>
    </xdr:to>
    <xdr:sp macro="" textlink="">
      <xdr:nvSpPr>
        <xdr:cNvPr id="69" name="フローチャート : 判断 68"/>
        <xdr:cNvSpPr/>
      </xdr:nvSpPr>
      <xdr:spPr>
        <a:xfrm>
          <a:off x="2857500" y="641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159321</xdr:rowOff>
    </xdr:from>
    <xdr:ext cx="599010" cy="259045"/>
    <xdr:sp macro="" textlink="">
      <xdr:nvSpPr>
        <xdr:cNvPr id="70" name="テキスト ボックス 69"/>
        <xdr:cNvSpPr txBox="1"/>
      </xdr:nvSpPr>
      <xdr:spPr>
        <a:xfrm>
          <a:off x="2608794" y="650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41864</xdr:rowOff>
    </xdr:from>
    <xdr:to>
      <xdr:col>2</xdr:col>
      <xdr:colOff>638175</xdr:colOff>
      <xdr:row>37</xdr:row>
      <xdr:rowOff>63305</xdr:rowOff>
    </xdr:to>
    <xdr:cxnSp macro="">
      <xdr:nvCxnSpPr>
        <xdr:cNvPr id="71" name="直線コネクタ 70"/>
        <xdr:cNvCxnSpPr/>
      </xdr:nvCxnSpPr>
      <xdr:spPr>
        <a:xfrm>
          <a:off x="1130300" y="6385514"/>
          <a:ext cx="889000" cy="2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76887</xdr:rowOff>
    </xdr:from>
    <xdr:to>
      <xdr:col>3</xdr:col>
      <xdr:colOff>3175</xdr:colOff>
      <xdr:row>38</xdr:row>
      <xdr:rowOff>7037</xdr:rowOff>
    </xdr:to>
    <xdr:sp macro="" textlink="">
      <xdr:nvSpPr>
        <xdr:cNvPr id="72" name="フローチャート : 判断 71"/>
        <xdr:cNvSpPr/>
      </xdr:nvSpPr>
      <xdr:spPr>
        <a:xfrm>
          <a:off x="1968500" y="642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169614</xdr:rowOff>
    </xdr:from>
    <xdr:ext cx="599010" cy="259045"/>
    <xdr:sp macro="" textlink="">
      <xdr:nvSpPr>
        <xdr:cNvPr id="73" name="テキスト ボックス 72"/>
        <xdr:cNvSpPr txBox="1"/>
      </xdr:nvSpPr>
      <xdr:spPr>
        <a:xfrm>
          <a:off x="1719794" y="6513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76658</xdr:rowOff>
    </xdr:from>
    <xdr:to>
      <xdr:col>1</xdr:col>
      <xdr:colOff>485775</xdr:colOff>
      <xdr:row>38</xdr:row>
      <xdr:rowOff>6809</xdr:rowOff>
    </xdr:to>
    <xdr:sp macro="" textlink="">
      <xdr:nvSpPr>
        <xdr:cNvPr id="74" name="フローチャート : 判断 73"/>
        <xdr:cNvSpPr/>
      </xdr:nvSpPr>
      <xdr:spPr>
        <a:xfrm>
          <a:off x="1079500" y="64203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169385</xdr:rowOff>
    </xdr:from>
    <xdr:ext cx="599010" cy="259045"/>
    <xdr:sp macro="" textlink="">
      <xdr:nvSpPr>
        <xdr:cNvPr id="75" name="テキスト ボックス 74"/>
        <xdr:cNvSpPr txBox="1"/>
      </xdr:nvSpPr>
      <xdr:spPr>
        <a:xfrm>
          <a:off x="830794" y="651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11692</xdr:rowOff>
    </xdr:from>
    <xdr:to>
      <xdr:col>6</xdr:col>
      <xdr:colOff>561975</xdr:colOff>
      <xdr:row>37</xdr:row>
      <xdr:rowOff>113292</xdr:rowOff>
    </xdr:to>
    <xdr:sp macro="" textlink="">
      <xdr:nvSpPr>
        <xdr:cNvPr id="81" name="円/楕円 80"/>
        <xdr:cNvSpPr/>
      </xdr:nvSpPr>
      <xdr:spPr>
        <a:xfrm>
          <a:off x="4584700" y="635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34569</xdr:rowOff>
    </xdr:from>
    <xdr:ext cx="599010" cy="259045"/>
    <xdr:sp macro="" textlink="">
      <xdr:nvSpPr>
        <xdr:cNvPr id="82" name="人件費該当値テキスト"/>
        <xdr:cNvSpPr txBox="1"/>
      </xdr:nvSpPr>
      <xdr:spPr>
        <a:xfrm>
          <a:off x="4686300" y="6206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232,284</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6353</xdr:rowOff>
    </xdr:from>
    <xdr:to>
      <xdr:col>5</xdr:col>
      <xdr:colOff>409575</xdr:colOff>
      <xdr:row>37</xdr:row>
      <xdr:rowOff>107953</xdr:rowOff>
    </xdr:to>
    <xdr:sp macro="" textlink="">
      <xdr:nvSpPr>
        <xdr:cNvPr id="83" name="円/楕円 82"/>
        <xdr:cNvSpPr/>
      </xdr:nvSpPr>
      <xdr:spPr>
        <a:xfrm>
          <a:off x="3746500" y="635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124480</xdr:rowOff>
    </xdr:from>
    <xdr:ext cx="599010" cy="259045"/>
    <xdr:sp macro="" textlink="">
      <xdr:nvSpPr>
        <xdr:cNvPr id="84" name="テキスト ボックス 83"/>
        <xdr:cNvSpPr txBox="1"/>
      </xdr:nvSpPr>
      <xdr:spPr>
        <a:xfrm>
          <a:off x="3497794" y="6125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235,554</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7210</xdr:rowOff>
    </xdr:from>
    <xdr:to>
      <xdr:col>4</xdr:col>
      <xdr:colOff>206375</xdr:colOff>
      <xdr:row>37</xdr:row>
      <xdr:rowOff>108810</xdr:rowOff>
    </xdr:to>
    <xdr:sp macro="" textlink="">
      <xdr:nvSpPr>
        <xdr:cNvPr id="85" name="円/楕円 84"/>
        <xdr:cNvSpPr/>
      </xdr:nvSpPr>
      <xdr:spPr>
        <a:xfrm>
          <a:off x="2857500" y="635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125337</xdr:rowOff>
    </xdr:from>
    <xdr:ext cx="599010" cy="259045"/>
    <xdr:sp macro="" textlink="">
      <xdr:nvSpPr>
        <xdr:cNvPr id="86" name="テキスト ボックス 85"/>
        <xdr:cNvSpPr txBox="1"/>
      </xdr:nvSpPr>
      <xdr:spPr>
        <a:xfrm>
          <a:off x="2608794" y="612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235,029</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12505</xdr:rowOff>
    </xdr:from>
    <xdr:to>
      <xdr:col>3</xdr:col>
      <xdr:colOff>3175</xdr:colOff>
      <xdr:row>37</xdr:row>
      <xdr:rowOff>114105</xdr:rowOff>
    </xdr:to>
    <xdr:sp macro="" textlink="">
      <xdr:nvSpPr>
        <xdr:cNvPr id="87" name="円/楕円 86"/>
        <xdr:cNvSpPr/>
      </xdr:nvSpPr>
      <xdr:spPr>
        <a:xfrm>
          <a:off x="1968500" y="635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130632</xdr:rowOff>
    </xdr:from>
    <xdr:ext cx="599010" cy="259045"/>
    <xdr:sp macro="" textlink="">
      <xdr:nvSpPr>
        <xdr:cNvPr id="88" name="テキスト ボックス 87"/>
        <xdr:cNvSpPr txBox="1"/>
      </xdr:nvSpPr>
      <xdr:spPr>
        <a:xfrm>
          <a:off x="1719794" y="6131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231,786</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162514</xdr:rowOff>
    </xdr:from>
    <xdr:to>
      <xdr:col>1</xdr:col>
      <xdr:colOff>485775</xdr:colOff>
      <xdr:row>37</xdr:row>
      <xdr:rowOff>92664</xdr:rowOff>
    </xdr:to>
    <xdr:sp macro="" textlink="">
      <xdr:nvSpPr>
        <xdr:cNvPr id="89" name="円/楕円 88"/>
        <xdr:cNvSpPr/>
      </xdr:nvSpPr>
      <xdr:spPr>
        <a:xfrm>
          <a:off x="1079500" y="633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109191</xdr:rowOff>
    </xdr:from>
    <xdr:ext cx="599010" cy="259045"/>
    <xdr:sp macro="" textlink="">
      <xdr:nvSpPr>
        <xdr:cNvPr id="90" name="テキスト ボックス 89"/>
        <xdr:cNvSpPr txBox="1"/>
      </xdr:nvSpPr>
      <xdr:spPr>
        <a:xfrm>
          <a:off x="830794" y="610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244,917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13552</xdr:rowOff>
    </xdr:from>
    <xdr:to>
      <xdr:col>6</xdr:col>
      <xdr:colOff>510540</xdr:colOff>
      <xdr:row>57</xdr:row>
      <xdr:rowOff>139185</xdr:rowOff>
    </xdr:to>
    <xdr:cxnSp macro="">
      <xdr:nvCxnSpPr>
        <xdr:cNvPr id="110" name="直線コネクタ 109"/>
        <xdr:cNvCxnSpPr/>
      </xdr:nvCxnSpPr>
      <xdr:spPr>
        <a:xfrm flipV="1">
          <a:off x="4633595" y="8757502"/>
          <a:ext cx="1270" cy="1154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143012</xdr:rowOff>
    </xdr:from>
    <xdr:ext cx="599010" cy="259045"/>
    <xdr:sp macro="" textlink="">
      <xdr:nvSpPr>
        <xdr:cNvPr id="111" name="物件費最小値テキスト"/>
        <xdr:cNvSpPr txBox="1"/>
      </xdr:nvSpPr>
      <xdr:spPr>
        <a:xfrm>
          <a:off x="4686300" y="9915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100,901</a:t>
          </a:r>
          <a:endParaRPr kumimoji="1" lang="ja-JP" altLang="en-US" sz="1000" b="1">
            <a:latin typeface="ＭＳ Ｐゴシック"/>
          </a:endParaRPr>
        </a:p>
      </xdr:txBody>
    </xdr:sp>
    <xdr:clientData/>
  </xdr:oneCellAnchor>
  <xdr:twoCellAnchor>
    <xdr:from>
      <xdr:col>6</xdr:col>
      <xdr:colOff>422275</xdr:colOff>
      <xdr:row>57</xdr:row>
      <xdr:rowOff>139185</xdr:rowOff>
    </xdr:from>
    <xdr:to>
      <xdr:col>6</xdr:col>
      <xdr:colOff>600075</xdr:colOff>
      <xdr:row>57</xdr:row>
      <xdr:rowOff>139185</xdr:rowOff>
    </xdr:to>
    <xdr:cxnSp macro="">
      <xdr:nvCxnSpPr>
        <xdr:cNvPr id="112" name="直線コネクタ 111"/>
        <xdr:cNvCxnSpPr/>
      </xdr:nvCxnSpPr>
      <xdr:spPr>
        <a:xfrm>
          <a:off x="4546600" y="991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131679</xdr:rowOff>
    </xdr:from>
    <xdr:ext cx="690189" cy="259045"/>
    <xdr:sp macro="" textlink="">
      <xdr:nvSpPr>
        <xdr:cNvPr id="113" name="物件費最大値テキスト"/>
        <xdr:cNvSpPr txBox="1"/>
      </xdr:nvSpPr>
      <xdr:spPr>
        <a:xfrm>
          <a:off x="4686300" y="85327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2,120,731</a:t>
          </a:r>
          <a:endParaRPr kumimoji="1" lang="ja-JP" altLang="en-US" sz="1000" b="1">
            <a:latin typeface="ＭＳ Ｐゴシック"/>
          </a:endParaRPr>
        </a:p>
      </xdr:txBody>
    </xdr:sp>
    <xdr:clientData/>
  </xdr:oneCellAnchor>
  <xdr:twoCellAnchor>
    <xdr:from>
      <xdr:col>6</xdr:col>
      <xdr:colOff>422275</xdr:colOff>
      <xdr:row>51</xdr:row>
      <xdr:rowOff>13552</xdr:rowOff>
    </xdr:from>
    <xdr:to>
      <xdr:col>6</xdr:col>
      <xdr:colOff>600075</xdr:colOff>
      <xdr:row>51</xdr:row>
      <xdr:rowOff>13552</xdr:rowOff>
    </xdr:to>
    <xdr:cxnSp macro="">
      <xdr:nvCxnSpPr>
        <xdr:cNvPr id="114" name="直線コネクタ 113"/>
        <xdr:cNvCxnSpPr/>
      </xdr:nvCxnSpPr>
      <xdr:spPr>
        <a:xfrm>
          <a:off x="4546600" y="875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26512</xdr:rowOff>
    </xdr:from>
    <xdr:to>
      <xdr:col>6</xdr:col>
      <xdr:colOff>511175</xdr:colOff>
      <xdr:row>57</xdr:row>
      <xdr:rowOff>43831</xdr:rowOff>
    </xdr:to>
    <xdr:cxnSp macro="">
      <xdr:nvCxnSpPr>
        <xdr:cNvPr id="115" name="直線コネクタ 114"/>
        <xdr:cNvCxnSpPr/>
      </xdr:nvCxnSpPr>
      <xdr:spPr>
        <a:xfrm flipV="1">
          <a:off x="3797300" y="9799162"/>
          <a:ext cx="838200" cy="17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139995</xdr:rowOff>
    </xdr:from>
    <xdr:ext cx="599010" cy="259045"/>
    <xdr:sp macro="" textlink="">
      <xdr:nvSpPr>
        <xdr:cNvPr id="116" name="物件費平均値テキスト"/>
        <xdr:cNvSpPr txBox="1"/>
      </xdr:nvSpPr>
      <xdr:spPr>
        <a:xfrm>
          <a:off x="4686300" y="9741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272,847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161568</xdr:rowOff>
    </xdr:from>
    <xdr:to>
      <xdr:col>6</xdr:col>
      <xdr:colOff>561975</xdr:colOff>
      <xdr:row>57</xdr:row>
      <xdr:rowOff>91718</xdr:rowOff>
    </xdr:to>
    <xdr:sp macro="" textlink="">
      <xdr:nvSpPr>
        <xdr:cNvPr id="117" name="フローチャート : 判断 116"/>
        <xdr:cNvSpPr/>
      </xdr:nvSpPr>
      <xdr:spPr>
        <a:xfrm>
          <a:off x="4584700" y="976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43831</xdr:rowOff>
    </xdr:from>
    <xdr:to>
      <xdr:col>5</xdr:col>
      <xdr:colOff>358775</xdr:colOff>
      <xdr:row>57</xdr:row>
      <xdr:rowOff>46184</xdr:rowOff>
    </xdr:to>
    <xdr:cxnSp macro="">
      <xdr:nvCxnSpPr>
        <xdr:cNvPr id="118" name="直線コネクタ 117"/>
        <xdr:cNvCxnSpPr/>
      </xdr:nvCxnSpPr>
      <xdr:spPr>
        <a:xfrm flipV="1">
          <a:off x="2908300" y="9816481"/>
          <a:ext cx="889000" cy="2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149825</xdr:rowOff>
    </xdr:from>
    <xdr:to>
      <xdr:col>5</xdr:col>
      <xdr:colOff>409575</xdr:colOff>
      <xdr:row>57</xdr:row>
      <xdr:rowOff>79975</xdr:rowOff>
    </xdr:to>
    <xdr:sp macro="" textlink="">
      <xdr:nvSpPr>
        <xdr:cNvPr id="119" name="フローチャート : 判断 118"/>
        <xdr:cNvSpPr/>
      </xdr:nvSpPr>
      <xdr:spPr>
        <a:xfrm>
          <a:off x="3746500" y="975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96502</xdr:rowOff>
    </xdr:from>
    <xdr:ext cx="599010" cy="259045"/>
    <xdr:sp macro="" textlink="">
      <xdr:nvSpPr>
        <xdr:cNvPr id="120" name="テキスト ボックス 119"/>
        <xdr:cNvSpPr txBox="1"/>
      </xdr:nvSpPr>
      <xdr:spPr>
        <a:xfrm>
          <a:off x="3497794" y="9526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46184</xdr:rowOff>
    </xdr:from>
    <xdr:to>
      <xdr:col>4</xdr:col>
      <xdr:colOff>155575</xdr:colOff>
      <xdr:row>57</xdr:row>
      <xdr:rowOff>94156</xdr:rowOff>
    </xdr:to>
    <xdr:cxnSp macro="">
      <xdr:nvCxnSpPr>
        <xdr:cNvPr id="121" name="直線コネクタ 120"/>
        <xdr:cNvCxnSpPr/>
      </xdr:nvCxnSpPr>
      <xdr:spPr>
        <a:xfrm flipV="1">
          <a:off x="2019300" y="9818834"/>
          <a:ext cx="889000" cy="4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32997</xdr:rowOff>
    </xdr:from>
    <xdr:to>
      <xdr:col>4</xdr:col>
      <xdr:colOff>206375</xdr:colOff>
      <xdr:row>57</xdr:row>
      <xdr:rowOff>134597</xdr:rowOff>
    </xdr:to>
    <xdr:sp macro="" textlink="">
      <xdr:nvSpPr>
        <xdr:cNvPr id="122" name="フローチャート : 判断 121"/>
        <xdr:cNvSpPr/>
      </xdr:nvSpPr>
      <xdr:spPr>
        <a:xfrm>
          <a:off x="2857500" y="980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125724</xdr:rowOff>
    </xdr:from>
    <xdr:ext cx="599010" cy="259045"/>
    <xdr:sp macro="" textlink="">
      <xdr:nvSpPr>
        <xdr:cNvPr id="123" name="テキスト ボックス 122"/>
        <xdr:cNvSpPr txBox="1"/>
      </xdr:nvSpPr>
      <xdr:spPr>
        <a:xfrm>
          <a:off x="2608794" y="9898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94156</xdr:rowOff>
    </xdr:from>
    <xdr:to>
      <xdr:col>2</xdr:col>
      <xdr:colOff>638175</xdr:colOff>
      <xdr:row>57</xdr:row>
      <xdr:rowOff>110954</xdr:rowOff>
    </xdr:to>
    <xdr:cxnSp macro="">
      <xdr:nvCxnSpPr>
        <xdr:cNvPr id="124" name="直線コネクタ 123"/>
        <xdr:cNvCxnSpPr/>
      </xdr:nvCxnSpPr>
      <xdr:spPr>
        <a:xfrm flipV="1">
          <a:off x="1130300" y="9866806"/>
          <a:ext cx="889000" cy="1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39396</xdr:rowOff>
    </xdr:from>
    <xdr:to>
      <xdr:col>3</xdr:col>
      <xdr:colOff>3175</xdr:colOff>
      <xdr:row>57</xdr:row>
      <xdr:rowOff>140996</xdr:rowOff>
    </xdr:to>
    <xdr:sp macro="" textlink="">
      <xdr:nvSpPr>
        <xdr:cNvPr id="125" name="フローチャート : 判断 124"/>
        <xdr:cNvSpPr/>
      </xdr:nvSpPr>
      <xdr:spPr>
        <a:xfrm>
          <a:off x="1968500" y="981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157523</xdr:rowOff>
    </xdr:from>
    <xdr:ext cx="599010" cy="259045"/>
    <xdr:sp macro="" textlink="">
      <xdr:nvSpPr>
        <xdr:cNvPr id="126" name="テキスト ボックス 125"/>
        <xdr:cNvSpPr txBox="1"/>
      </xdr:nvSpPr>
      <xdr:spPr>
        <a:xfrm>
          <a:off x="1719794" y="958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47093</xdr:rowOff>
    </xdr:from>
    <xdr:to>
      <xdr:col>1</xdr:col>
      <xdr:colOff>485775</xdr:colOff>
      <xdr:row>57</xdr:row>
      <xdr:rowOff>148693</xdr:rowOff>
    </xdr:to>
    <xdr:sp macro="" textlink="">
      <xdr:nvSpPr>
        <xdr:cNvPr id="127" name="フローチャート : 判断 126"/>
        <xdr:cNvSpPr/>
      </xdr:nvSpPr>
      <xdr:spPr>
        <a:xfrm>
          <a:off x="1079500" y="981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165220</xdr:rowOff>
    </xdr:from>
    <xdr:ext cx="599010" cy="259045"/>
    <xdr:sp macro="" textlink="">
      <xdr:nvSpPr>
        <xdr:cNvPr id="128" name="テキスト ボックス 127"/>
        <xdr:cNvSpPr txBox="1"/>
      </xdr:nvSpPr>
      <xdr:spPr>
        <a:xfrm>
          <a:off x="830794" y="9594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147162</xdr:rowOff>
    </xdr:from>
    <xdr:to>
      <xdr:col>6</xdr:col>
      <xdr:colOff>561975</xdr:colOff>
      <xdr:row>57</xdr:row>
      <xdr:rowOff>77312</xdr:rowOff>
    </xdr:to>
    <xdr:sp macro="" textlink="">
      <xdr:nvSpPr>
        <xdr:cNvPr id="134" name="円/楕円 133"/>
        <xdr:cNvSpPr/>
      </xdr:nvSpPr>
      <xdr:spPr>
        <a:xfrm>
          <a:off x="4584700" y="974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106539</xdr:rowOff>
    </xdr:from>
    <xdr:ext cx="599010" cy="259045"/>
    <xdr:sp macro="" textlink="">
      <xdr:nvSpPr>
        <xdr:cNvPr id="135" name="物件費該当値テキスト"/>
        <xdr:cNvSpPr txBox="1"/>
      </xdr:nvSpPr>
      <xdr:spPr>
        <a:xfrm>
          <a:off x="4686300" y="9536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298,054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164481</xdr:rowOff>
    </xdr:from>
    <xdr:to>
      <xdr:col>5</xdr:col>
      <xdr:colOff>409575</xdr:colOff>
      <xdr:row>57</xdr:row>
      <xdr:rowOff>94631</xdr:rowOff>
    </xdr:to>
    <xdr:sp macro="" textlink="">
      <xdr:nvSpPr>
        <xdr:cNvPr id="136" name="円/楕円 135"/>
        <xdr:cNvSpPr/>
      </xdr:nvSpPr>
      <xdr:spPr>
        <a:xfrm>
          <a:off x="3746500" y="976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85758</xdr:rowOff>
    </xdr:from>
    <xdr:ext cx="599010" cy="259045"/>
    <xdr:sp macro="" textlink="">
      <xdr:nvSpPr>
        <xdr:cNvPr id="137" name="テキスト ボックス 136"/>
        <xdr:cNvSpPr txBox="1"/>
      </xdr:nvSpPr>
      <xdr:spPr>
        <a:xfrm>
          <a:off x="3497794" y="9858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267,751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166834</xdr:rowOff>
    </xdr:from>
    <xdr:to>
      <xdr:col>4</xdr:col>
      <xdr:colOff>206375</xdr:colOff>
      <xdr:row>57</xdr:row>
      <xdr:rowOff>96984</xdr:rowOff>
    </xdr:to>
    <xdr:sp macro="" textlink="">
      <xdr:nvSpPr>
        <xdr:cNvPr id="138" name="円/楕円 137"/>
        <xdr:cNvSpPr/>
      </xdr:nvSpPr>
      <xdr:spPr>
        <a:xfrm>
          <a:off x="2857500" y="976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113511</xdr:rowOff>
    </xdr:from>
    <xdr:ext cx="599010" cy="259045"/>
    <xdr:sp macro="" textlink="">
      <xdr:nvSpPr>
        <xdr:cNvPr id="139" name="テキスト ボックス 138"/>
        <xdr:cNvSpPr txBox="1"/>
      </xdr:nvSpPr>
      <xdr:spPr>
        <a:xfrm>
          <a:off x="2608794" y="954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263,633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43356</xdr:rowOff>
    </xdr:from>
    <xdr:to>
      <xdr:col>3</xdr:col>
      <xdr:colOff>3175</xdr:colOff>
      <xdr:row>57</xdr:row>
      <xdr:rowOff>144956</xdr:rowOff>
    </xdr:to>
    <xdr:sp macro="" textlink="">
      <xdr:nvSpPr>
        <xdr:cNvPr id="140" name="円/楕円 139"/>
        <xdr:cNvSpPr/>
      </xdr:nvSpPr>
      <xdr:spPr>
        <a:xfrm>
          <a:off x="1968500" y="981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136083</xdr:rowOff>
    </xdr:from>
    <xdr:ext cx="599010" cy="259045"/>
    <xdr:sp macro="" textlink="">
      <xdr:nvSpPr>
        <xdr:cNvPr id="141" name="テキスト ボックス 140"/>
        <xdr:cNvSpPr txBox="1"/>
      </xdr:nvSpPr>
      <xdr:spPr>
        <a:xfrm>
          <a:off x="1719794" y="9908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179,691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60154</xdr:rowOff>
    </xdr:from>
    <xdr:to>
      <xdr:col>1</xdr:col>
      <xdr:colOff>485775</xdr:colOff>
      <xdr:row>57</xdr:row>
      <xdr:rowOff>161754</xdr:rowOff>
    </xdr:to>
    <xdr:sp macro="" textlink="">
      <xdr:nvSpPr>
        <xdr:cNvPr id="142" name="円/楕円 141"/>
        <xdr:cNvSpPr/>
      </xdr:nvSpPr>
      <xdr:spPr>
        <a:xfrm>
          <a:off x="1079500" y="983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152881</xdr:rowOff>
    </xdr:from>
    <xdr:ext cx="599010" cy="259045"/>
    <xdr:sp macro="" textlink="">
      <xdr:nvSpPr>
        <xdr:cNvPr id="143" name="テキスト ボックス 142"/>
        <xdr:cNvSpPr txBox="1"/>
      </xdr:nvSpPr>
      <xdr:spPr>
        <a:xfrm>
          <a:off x="830794" y="9925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150,299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38371</xdr:rowOff>
    </xdr:from>
    <xdr:to>
      <xdr:col>6</xdr:col>
      <xdr:colOff>510540</xdr:colOff>
      <xdr:row>78</xdr:row>
      <xdr:rowOff>133890</xdr:rowOff>
    </xdr:to>
    <xdr:cxnSp macro="">
      <xdr:nvCxnSpPr>
        <xdr:cNvPr id="165" name="直線コネクタ 164"/>
        <xdr:cNvCxnSpPr/>
      </xdr:nvCxnSpPr>
      <xdr:spPr>
        <a:xfrm flipV="1">
          <a:off x="4633595" y="12382771"/>
          <a:ext cx="1270" cy="112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137717</xdr:rowOff>
    </xdr:from>
    <xdr:ext cx="469744" cy="259045"/>
    <xdr:sp macro="" textlink="">
      <xdr:nvSpPr>
        <xdr:cNvPr id="166" name="維持補修費最小値テキスト"/>
        <xdr:cNvSpPr txBox="1"/>
      </xdr:nvSpPr>
      <xdr:spPr>
        <a:xfrm>
          <a:off x="4686300" y="1351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a:t>
          </a:r>
          <a:endParaRPr kumimoji="1" lang="ja-JP" altLang="en-US" sz="1000" b="1">
            <a:latin typeface="ＭＳ Ｐゴシック"/>
          </a:endParaRPr>
        </a:p>
      </xdr:txBody>
    </xdr:sp>
    <xdr:clientData/>
  </xdr:oneCellAnchor>
  <xdr:twoCellAnchor>
    <xdr:from>
      <xdr:col>6</xdr:col>
      <xdr:colOff>422275</xdr:colOff>
      <xdr:row>78</xdr:row>
      <xdr:rowOff>133890</xdr:rowOff>
    </xdr:from>
    <xdr:to>
      <xdr:col>6</xdr:col>
      <xdr:colOff>600075</xdr:colOff>
      <xdr:row>78</xdr:row>
      <xdr:rowOff>133890</xdr:rowOff>
    </xdr:to>
    <xdr:cxnSp macro="">
      <xdr:nvCxnSpPr>
        <xdr:cNvPr id="167" name="直線コネクタ 166"/>
        <xdr:cNvCxnSpPr/>
      </xdr:nvCxnSpPr>
      <xdr:spPr>
        <a:xfrm>
          <a:off x="4546600" y="1350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156498</xdr:rowOff>
    </xdr:from>
    <xdr:ext cx="599010" cy="259045"/>
    <xdr:sp macro="" textlink="">
      <xdr:nvSpPr>
        <xdr:cNvPr id="168" name="維持補修費最大値テキスト"/>
        <xdr:cNvSpPr txBox="1"/>
      </xdr:nvSpPr>
      <xdr:spPr>
        <a:xfrm>
          <a:off x="4686300" y="1215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247,163</a:t>
          </a:r>
          <a:endParaRPr kumimoji="1" lang="ja-JP" altLang="en-US" sz="1000" b="1">
            <a:latin typeface="ＭＳ Ｐゴシック"/>
          </a:endParaRPr>
        </a:p>
      </xdr:txBody>
    </xdr:sp>
    <xdr:clientData/>
  </xdr:oneCellAnchor>
  <xdr:twoCellAnchor>
    <xdr:from>
      <xdr:col>6</xdr:col>
      <xdr:colOff>422275</xdr:colOff>
      <xdr:row>72</xdr:row>
      <xdr:rowOff>38371</xdr:rowOff>
    </xdr:from>
    <xdr:to>
      <xdr:col>6</xdr:col>
      <xdr:colOff>600075</xdr:colOff>
      <xdr:row>72</xdr:row>
      <xdr:rowOff>38371</xdr:rowOff>
    </xdr:to>
    <xdr:cxnSp macro="">
      <xdr:nvCxnSpPr>
        <xdr:cNvPr id="169" name="直線コネクタ 168"/>
        <xdr:cNvCxnSpPr/>
      </xdr:nvCxnSpPr>
      <xdr:spPr>
        <a:xfrm>
          <a:off x="4546600" y="1238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95430</xdr:rowOff>
    </xdr:from>
    <xdr:to>
      <xdr:col>6</xdr:col>
      <xdr:colOff>511175</xdr:colOff>
      <xdr:row>78</xdr:row>
      <xdr:rowOff>95878</xdr:rowOff>
    </xdr:to>
    <xdr:cxnSp macro="">
      <xdr:nvCxnSpPr>
        <xdr:cNvPr id="170" name="直線コネクタ 169"/>
        <xdr:cNvCxnSpPr/>
      </xdr:nvCxnSpPr>
      <xdr:spPr>
        <a:xfrm>
          <a:off x="3797300" y="13468530"/>
          <a:ext cx="838200" cy="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10292</xdr:rowOff>
    </xdr:from>
    <xdr:ext cx="534377" cy="259045"/>
    <xdr:sp macro="" textlink="">
      <xdr:nvSpPr>
        <xdr:cNvPr id="171" name="維持補修費平均値テキスト"/>
        <xdr:cNvSpPr txBox="1"/>
      </xdr:nvSpPr>
      <xdr:spPr>
        <a:xfrm>
          <a:off x="4686300" y="13211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22,197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158865</xdr:rowOff>
    </xdr:from>
    <xdr:to>
      <xdr:col>6</xdr:col>
      <xdr:colOff>561975</xdr:colOff>
      <xdr:row>78</xdr:row>
      <xdr:rowOff>89015</xdr:rowOff>
    </xdr:to>
    <xdr:sp macro="" textlink="">
      <xdr:nvSpPr>
        <xdr:cNvPr id="172" name="フローチャート : 判断 171"/>
        <xdr:cNvSpPr/>
      </xdr:nvSpPr>
      <xdr:spPr>
        <a:xfrm>
          <a:off x="45847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95430</xdr:rowOff>
    </xdr:from>
    <xdr:to>
      <xdr:col>5</xdr:col>
      <xdr:colOff>358775</xdr:colOff>
      <xdr:row>78</xdr:row>
      <xdr:rowOff>106680</xdr:rowOff>
    </xdr:to>
    <xdr:cxnSp macro="">
      <xdr:nvCxnSpPr>
        <xdr:cNvPr id="173" name="直線コネクタ 172"/>
        <xdr:cNvCxnSpPr/>
      </xdr:nvCxnSpPr>
      <xdr:spPr>
        <a:xfrm flipV="1">
          <a:off x="2908300" y="13468530"/>
          <a:ext cx="889000" cy="1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5648</xdr:rowOff>
    </xdr:from>
    <xdr:to>
      <xdr:col>5</xdr:col>
      <xdr:colOff>409575</xdr:colOff>
      <xdr:row>78</xdr:row>
      <xdr:rowOff>107248</xdr:rowOff>
    </xdr:to>
    <xdr:sp macro="" textlink="">
      <xdr:nvSpPr>
        <xdr:cNvPr id="174" name="フローチャート : 判断 173"/>
        <xdr:cNvSpPr/>
      </xdr:nvSpPr>
      <xdr:spPr>
        <a:xfrm>
          <a:off x="3746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123775</xdr:rowOff>
    </xdr:from>
    <xdr:ext cx="534377" cy="259045"/>
    <xdr:sp macro="" textlink="">
      <xdr:nvSpPr>
        <xdr:cNvPr id="175" name="テキスト ボックス 174"/>
        <xdr:cNvSpPr txBox="1"/>
      </xdr:nvSpPr>
      <xdr:spPr>
        <a:xfrm>
          <a:off x="3530111" y="1315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105835</xdr:rowOff>
    </xdr:from>
    <xdr:to>
      <xdr:col>4</xdr:col>
      <xdr:colOff>155575</xdr:colOff>
      <xdr:row>78</xdr:row>
      <xdr:rowOff>106680</xdr:rowOff>
    </xdr:to>
    <xdr:cxnSp macro="">
      <xdr:nvCxnSpPr>
        <xdr:cNvPr id="176" name="直線コネクタ 175"/>
        <xdr:cNvCxnSpPr/>
      </xdr:nvCxnSpPr>
      <xdr:spPr>
        <a:xfrm>
          <a:off x="2019300" y="13478935"/>
          <a:ext cx="889000" cy="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2150</xdr:rowOff>
    </xdr:from>
    <xdr:to>
      <xdr:col>4</xdr:col>
      <xdr:colOff>206375</xdr:colOff>
      <xdr:row>78</xdr:row>
      <xdr:rowOff>103750</xdr:rowOff>
    </xdr:to>
    <xdr:sp macro="" textlink="">
      <xdr:nvSpPr>
        <xdr:cNvPr id="177" name="フローチャート : 判断 176"/>
        <xdr:cNvSpPr/>
      </xdr:nvSpPr>
      <xdr:spPr>
        <a:xfrm>
          <a:off x="2857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120277</xdr:rowOff>
    </xdr:from>
    <xdr:ext cx="534377" cy="259045"/>
    <xdr:sp macro="" textlink="">
      <xdr:nvSpPr>
        <xdr:cNvPr id="178" name="テキスト ボックス 177"/>
        <xdr:cNvSpPr txBox="1"/>
      </xdr:nvSpPr>
      <xdr:spPr>
        <a:xfrm>
          <a:off x="2641111" y="131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105835</xdr:rowOff>
    </xdr:from>
    <xdr:to>
      <xdr:col>2</xdr:col>
      <xdr:colOff>638175</xdr:colOff>
      <xdr:row>78</xdr:row>
      <xdr:rowOff>112776</xdr:rowOff>
    </xdr:to>
    <xdr:cxnSp macro="">
      <xdr:nvCxnSpPr>
        <xdr:cNvPr id="179" name="直線コネクタ 178"/>
        <xdr:cNvCxnSpPr/>
      </xdr:nvCxnSpPr>
      <xdr:spPr>
        <a:xfrm flipV="1">
          <a:off x="1130300" y="13478935"/>
          <a:ext cx="889000" cy="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10055</xdr:rowOff>
    </xdr:from>
    <xdr:to>
      <xdr:col>3</xdr:col>
      <xdr:colOff>3175</xdr:colOff>
      <xdr:row>78</xdr:row>
      <xdr:rowOff>111655</xdr:rowOff>
    </xdr:to>
    <xdr:sp macro="" textlink="">
      <xdr:nvSpPr>
        <xdr:cNvPr id="180" name="フローチャート : 判断 179"/>
        <xdr:cNvSpPr/>
      </xdr:nvSpPr>
      <xdr:spPr>
        <a:xfrm>
          <a:off x="1968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128182</xdr:rowOff>
    </xdr:from>
    <xdr:ext cx="534377" cy="259045"/>
    <xdr:sp macro="" textlink="">
      <xdr:nvSpPr>
        <xdr:cNvPr id="181" name="テキスト ボックス 180"/>
        <xdr:cNvSpPr txBox="1"/>
      </xdr:nvSpPr>
      <xdr:spPr>
        <a:xfrm>
          <a:off x="1752111" y="1315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17289</xdr:rowOff>
    </xdr:from>
    <xdr:to>
      <xdr:col>1</xdr:col>
      <xdr:colOff>485775</xdr:colOff>
      <xdr:row>78</xdr:row>
      <xdr:rowOff>118889</xdr:rowOff>
    </xdr:to>
    <xdr:sp macro="" textlink="">
      <xdr:nvSpPr>
        <xdr:cNvPr id="182" name="フローチャート : 判断 181"/>
        <xdr:cNvSpPr/>
      </xdr:nvSpPr>
      <xdr:spPr>
        <a:xfrm>
          <a:off x="1079500" y="133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135416</xdr:rowOff>
    </xdr:from>
    <xdr:ext cx="534377" cy="259045"/>
    <xdr:sp macro="" textlink="">
      <xdr:nvSpPr>
        <xdr:cNvPr id="183" name="テキスト ボックス 182"/>
        <xdr:cNvSpPr txBox="1"/>
      </xdr:nvSpPr>
      <xdr:spPr>
        <a:xfrm>
          <a:off x="863111" y="131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45078</xdr:rowOff>
    </xdr:from>
    <xdr:to>
      <xdr:col>6</xdr:col>
      <xdr:colOff>561975</xdr:colOff>
      <xdr:row>78</xdr:row>
      <xdr:rowOff>146678</xdr:rowOff>
    </xdr:to>
    <xdr:sp macro="" textlink="">
      <xdr:nvSpPr>
        <xdr:cNvPr id="189" name="円/楕円 188"/>
        <xdr:cNvSpPr/>
      </xdr:nvSpPr>
      <xdr:spPr>
        <a:xfrm>
          <a:off x="4584700" y="1341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137293</xdr:rowOff>
    </xdr:from>
    <xdr:ext cx="469744" cy="259045"/>
    <xdr:sp macro="" textlink="">
      <xdr:nvSpPr>
        <xdr:cNvPr id="190" name="維持補修費該当値テキスト"/>
        <xdr:cNvSpPr txBox="1"/>
      </xdr:nvSpPr>
      <xdr:spPr>
        <a:xfrm>
          <a:off x="4686300" y="1333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9,585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44630</xdr:rowOff>
    </xdr:from>
    <xdr:to>
      <xdr:col>5</xdr:col>
      <xdr:colOff>409575</xdr:colOff>
      <xdr:row>78</xdr:row>
      <xdr:rowOff>146230</xdr:rowOff>
    </xdr:to>
    <xdr:sp macro="" textlink="">
      <xdr:nvSpPr>
        <xdr:cNvPr id="191" name="円/楕円 190"/>
        <xdr:cNvSpPr/>
      </xdr:nvSpPr>
      <xdr:spPr>
        <a:xfrm>
          <a:off x="3746500" y="1341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137357</xdr:rowOff>
    </xdr:from>
    <xdr:ext cx="469744" cy="259045"/>
    <xdr:sp macro="" textlink="">
      <xdr:nvSpPr>
        <xdr:cNvPr id="192" name="テキスト ボックス 191"/>
        <xdr:cNvSpPr txBox="1"/>
      </xdr:nvSpPr>
      <xdr:spPr>
        <a:xfrm>
          <a:off x="3562427" y="13510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55880</xdr:rowOff>
    </xdr:from>
    <xdr:to>
      <xdr:col>4</xdr:col>
      <xdr:colOff>206375</xdr:colOff>
      <xdr:row>78</xdr:row>
      <xdr:rowOff>157480</xdr:rowOff>
    </xdr:to>
    <xdr:sp macro="" textlink="">
      <xdr:nvSpPr>
        <xdr:cNvPr id="193" name="円/楕円 192"/>
        <xdr:cNvSpPr/>
      </xdr:nvSpPr>
      <xdr:spPr>
        <a:xfrm>
          <a:off x="28575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148607</xdr:rowOff>
    </xdr:from>
    <xdr:ext cx="469744" cy="259045"/>
    <xdr:sp macro="" textlink="">
      <xdr:nvSpPr>
        <xdr:cNvPr id="194" name="テキスト ボックス 193"/>
        <xdr:cNvSpPr txBox="1"/>
      </xdr:nvSpPr>
      <xdr:spPr>
        <a:xfrm>
          <a:off x="2673427" y="1352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55035</xdr:rowOff>
    </xdr:from>
    <xdr:to>
      <xdr:col>3</xdr:col>
      <xdr:colOff>3175</xdr:colOff>
      <xdr:row>78</xdr:row>
      <xdr:rowOff>156635</xdr:rowOff>
    </xdr:to>
    <xdr:sp macro="" textlink="">
      <xdr:nvSpPr>
        <xdr:cNvPr id="195" name="円/楕円 194"/>
        <xdr:cNvSpPr/>
      </xdr:nvSpPr>
      <xdr:spPr>
        <a:xfrm>
          <a:off x="1968500" y="1342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147762</xdr:rowOff>
    </xdr:from>
    <xdr:ext cx="469744" cy="259045"/>
    <xdr:sp macro="" textlink="">
      <xdr:nvSpPr>
        <xdr:cNvPr id="196" name="テキスト ボックス 195"/>
        <xdr:cNvSpPr txBox="1"/>
      </xdr:nvSpPr>
      <xdr:spPr>
        <a:xfrm>
          <a:off x="1784427" y="13520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61976</xdr:rowOff>
    </xdr:from>
    <xdr:to>
      <xdr:col>1</xdr:col>
      <xdr:colOff>485775</xdr:colOff>
      <xdr:row>78</xdr:row>
      <xdr:rowOff>163576</xdr:rowOff>
    </xdr:to>
    <xdr:sp macro="" textlink="">
      <xdr:nvSpPr>
        <xdr:cNvPr id="197" name="円/楕円 196"/>
        <xdr:cNvSpPr/>
      </xdr:nvSpPr>
      <xdr:spPr>
        <a:xfrm>
          <a:off x="1079500" y="1343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154703</xdr:rowOff>
    </xdr:from>
    <xdr:ext cx="469744" cy="259045"/>
    <xdr:sp macro="" textlink="">
      <xdr:nvSpPr>
        <xdr:cNvPr id="198" name="テキスト ボックス 197"/>
        <xdr:cNvSpPr txBox="1"/>
      </xdr:nvSpPr>
      <xdr:spPr>
        <a:xfrm>
          <a:off x="895427" y="13527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37957</xdr:rowOff>
    </xdr:from>
    <xdr:to>
      <xdr:col>6</xdr:col>
      <xdr:colOff>510540</xdr:colOff>
      <xdr:row>98</xdr:row>
      <xdr:rowOff>51879</xdr:rowOff>
    </xdr:to>
    <xdr:cxnSp macro="">
      <xdr:nvCxnSpPr>
        <xdr:cNvPr id="222" name="直線コネクタ 221"/>
        <xdr:cNvCxnSpPr/>
      </xdr:nvCxnSpPr>
      <xdr:spPr>
        <a:xfrm flipV="1">
          <a:off x="4633595" y="15639907"/>
          <a:ext cx="1270" cy="1214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55706</xdr:rowOff>
    </xdr:from>
    <xdr:ext cx="534377" cy="259045"/>
    <xdr:sp macro="" textlink="">
      <xdr:nvSpPr>
        <xdr:cNvPr id="223" name="扶助費最小値テキスト"/>
        <xdr:cNvSpPr txBox="1"/>
      </xdr:nvSpPr>
      <xdr:spPr>
        <a:xfrm>
          <a:off x="4686300" y="1685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21,525</a:t>
          </a:r>
          <a:endParaRPr kumimoji="1" lang="ja-JP" altLang="en-US" sz="1000" b="1">
            <a:latin typeface="ＭＳ Ｐゴシック"/>
          </a:endParaRPr>
        </a:p>
      </xdr:txBody>
    </xdr:sp>
    <xdr:clientData/>
  </xdr:oneCellAnchor>
  <xdr:twoCellAnchor>
    <xdr:from>
      <xdr:col>6</xdr:col>
      <xdr:colOff>422275</xdr:colOff>
      <xdr:row>98</xdr:row>
      <xdr:rowOff>51879</xdr:rowOff>
    </xdr:from>
    <xdr:to>
      <xdr:col>6</xdr:col>
      <xdr:colOff>600075</xdr:colOff>
      <xdr:row>98</xdr:row>
      <xdr:rowOff>51879</xdr:rowOff>
    </xdr:to>
    <xdr:cxnSp macro="">
      <xdr:nvCxnSpPr>
        <xdr:cNvPr id="224" name="直線コネクタ 223"/>
        <xdr:cNvCxnSpPr/>
      </xdr:nvCxnSpPr>
      <xdr:spPr>
        <a:xfrm>
          <a:off x="4546600" y="16853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156084</xdr:rowOff>
    </xdr:from>
    <xdr:ext cx="599010" cy="259045"/>
    <xdr:sp macro="" textlink="">
      <xdr:nvSpPr>
        <xdr:cNvPr id="225" name="扶助費最大値テキスト"/>
        <xdr:cNvSpPr txBox="1"/>
      </xdr:nvSpPr>
      <xdr:spPr>
        <a:xfrm>
          <a:off x="4686300" y="15415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180,852</a:t>
          </a:r>
          <a:endParaRPr kumimoji="1" lang="ja-JP" altLang="en-US" sz="1000" b="1">
            <a:latin typeface="ＭＳ Ｐゴシック"/>
          </a:endParaRPr>
        </a:p>
      </xdr:txBody>
    </xdr:sp>
    <xdr:clientData/>
  </xdr:oneCellAnchor>
  <xdr:twoCellAnchor>
    <xdr:from>
      <xdr:col>6</xdr:col>
      <xdr:colOff>422275</xdr:colOff>
      <xdr:row>91</xdr:row>
      <xdr:rowOff>37957</xdr:rowOff>
    </xdr:from>
    <xdr:to>
      <xdr:col>6</xdr:col>
      <xdr:colOff>600075</xdr:colOff>
      <xdr:row>91</xdr:row>
      <xdr:rowOff>37957</xdr:rowOff>
    </xdr:to>
    <xdr:cxnSp macro="">
      <xdr:nvCxnSpPr>
        <xdr:cNvPr id="226" name="直線コネクタ 225"/>
        <xdr:cNvCxnSpPr/>
      </xdr:nvCxnSpPr>
      <xdr:spPr>
        <a:xfrm>
          <a:off x="4546600" y="15639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50409</xdr:rowOff>
    </xdr:from>
    <xdr:to>
      <xdr:col>6</xdr:col>
      <xdr:colOff>511175</xdr:colOff>
      <xdr:row>96</xdr:row>
      <xdr:rowOff>92731</xdr:rowOff>
    </xdr:to>
    <xdr:cxnSp macro="">
      <xdr:nvCxnSpPr>
        <xdr:cNvPr id="227" name="直線コネクタ 226"/>
        <xdr:cNvCxnSpPr/>
      </xdr:nvCxnSpPr>
      <xdr:spPr>
        <a:xfrm flipV="1">
          <a:off x="3797300" y="16509609"/>
          <a:ext cx="838200" cy="4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163441</xdr:rowOff>
    </xdr:from>
    <xdr:ext cx="534377" cy="259045"/>
    <xdr:sp macro="" textlink="">
      <xdr:nvSpPr>
        <xdr:cNvPr id="228" name="扶助費平均値テキスト"/>
        <xdr:cNvSpPr txBox="1"/>
      </xdr:nvSpPr>
      <xdr:spPr>
        <a:xfrm>
          <a:off x="4686300" y="16279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70,720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140564</xdr:rowOff>
    </xdr:from>
    <xdr:to>
      <xdr:col>6</xdr:col>
      <xdr:colOff>561975</xdr:colOff>
      <xdr:row>96</xdr:row>
      <xdr:rowOff>70714</xdr:rowOff>
    </xdr:to>
    <xdr:sp macro="" textlink="">
      <xdr:nvSpPr>
        <xdr:cNvPr id="229" name="フローチャート : 判断 228"/>
        <xdr:cNvSpPr/>
      </xdr:nvSpPr>
      <xdr:spPr>
        <a:xfrm>
          <a:off x="4584700" y="1642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92731</xdr:rowOff>
    </xdr:from>
    <xdr:to>
      <xdr:col>5</xdr:col>
      <xdr:colOff>358775</xdr:colOff>
      <xdr:row>96</xdr:row>
      <xdr:rowOff>93850</xdr:rowOff>
    </xdr:to>
    <xdr:cxnSp macro="">
      <xdr:nvCxnSpPr>
        <xdr:cNvPr id="230" name="直線コネクタ 229"/>
        <xdr:cNvCxnSpPr/>
      </xdr:nvCxnSpPr>
      <xdr:spPr>
        <a:xfrm flipV="1">
          <a:off x="2908300" y="16551931"/>
          <a:ext cx="889000" cy="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34455</xdr:rowOff>
    </xdr:from>
    <xdr:to>
      <xdr:col>5</xdr:col>
      <xdr:colOff>409575</xdr:colOff>
      <xdr:row>96</xdr:row>
      <xdr:rowOff>136055</xdr:rowOff>
    </xdr:to>
    <xdr:sp macro="" textlink="">
      <xdr:nvSpPr>
        <xdr:cNvPr id="231" name="フローチャート : 判断 230"/>
        <xdr:cNvSpPr/>
      </xdr:nvSpPr>
      <xdr:spPr>
        <a:xfrm>
          <a:off x="3746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152582</xdr:rowOff>
    </xdr:from>
    <xdr:ext cx="534377" cy="259045"/>
    <xdr:sp macro="" textlink="">
      <xdr:nvSpPr>
        <xdr:cNvPr id="232" name="テキスト ボックス 231"/>
        <xdr:cNvSpPr txBox="1"/>
      </xdr:nvSpPr>
      <xdr:spPr>
        <a:xfrm>
          <a:off x="3530111" y="162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93850</xdr:rowOff>
    </xdr:from>
    <xdr:to>
      <xdr:col>4</xdr:col>
      <xdr:colOff>155575</xdr:colOff>
      <xdr:row>96</xdr:row>
      <xdr:rowOff>149256</xdr:rowOff>
    </xdr:to>
    <xdr:cxnSp macro="">
      <xdr:nvCxnSpPr>
        <xdr:cNvPr id="233" name="直線コネクタ 232"/>
        <xdr:cNvCxnSpPr/>
      </xdr:nvCxnSpPr>
      <xdr:spPr>
        <a:xfrm flipV="1">
          <a:off x="2019300" y="16553050"/>
          <a:ext cx="889000" cy="5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33258</xdr:rowOff>
    </xdr:from>
    <xdr:to>
      <xdr:col>4</xdr:col>
      <xdr:colOff>206375</xdr:colOff>
      <xdr:row>96</xdr:row>
      <xdr:rowOff>134858</xdr:rowOff>
    </xdr:to>
    <xdr:sp macro="" textlink="">
      <xdr:nvSpPr>
        <xdr:cNvPr id="234" name="フローチャート : 判断 233"/>
        <xdr:cNvSpPr/>
      </xdr:nvSpPr>
      <xdr:spPr>
        <a:xfrm>
          <a:off x="2857500" y="1649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151385</xdr:rowOff>
    </xdr:from>
    <xdr:ext cx="534377" cy="259045"/>
    <xdr:sp macro="" textlink="">
      <xdr:nvSpPr>
        <xdr:cNvPr id="235" name="テキスト ボックス 234"/>
        <xdr:cNvSpPr txBox="1"/>
      </xdr:nvSpPr>
      <xdr:spPr>
        <a:xfrm>
          <a:off x="2641111" y="1626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149256</xdr:rowOff>
    </xdr:from>
    <xdr:to>
      <xdr:col>2</xdr:col>
      <xdr:colOff>638175</xdr:colOff>
      <xdr:row>96</xdr:row>
      <xdr:rowOff>158407</xdr:rowOff>
    </xdr:to>
    <xdr:cxnSp macro="">
      <xdr:nvCxnSpPr>
        <xdr:cNvPr id="236" name="直線コネクタ 235"/>
        <xdr:cNvCxnSpPr/>
      </xdr:nvCxnSpPr>
      <xdr:spPr>
        <a:xfrm flipV="1">
          <a:off x="1130300" y="16608456"/>
          <a:ext cx="889000" cy="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72592</xdr:rowOff>
    </xdr:from>
    <xdr:to>
      <xdr:col>3</xdr:col>
      <xdr:colOff>3175</xdr:colOff>
      <xdr:row>97</xdr:row>
      <xdr:rowOff>2742</xdr:rowOff>
    </xdr:to>
    <xdr:sp macro="" textlink="">
      <xdr:nvSpPr>
        <xdr:cNvPr id="237" name="フローチャート : 判断 236"/>
        <xdr:cNvSpPr/>
      </xdr:nvSpPr>
      <xdr:spPr>
        <a:xfrm>
          <a:off x="1968500" y="1653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19269</xdr:rowOff>
    </xdr:from>
    <xdr:ext cx="534377" cy="259045"/>
    <xdr:sp macro="" textlink="">
      <xdr:nvSpPr>
        <xdr:cNvPr id="238" name="テキスト ボックス 237"/>
        <xdr:cNvSpPr txBox="1"/>
      </xdr:nvSpPr>
      <xdr:spPr>
        <a:xfrm>
          <a:off x="1752111" y="1630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77440</xdr:rowOff>
    </xdr:from>
    <xdr:to>
      <xdr:col>1</xdr:col>
      <xdr:colOff>485775</xdr:colOff>
      <xdr:row>97</xdr:row>
      <xdr:rowOff>7590</xdr:rowOff>
    </xdr:to>
    <xdr:sp macro="" textlink="">
      <xdr:nvSpPr>
        <xdr:cNvPr id="239" name="フローチャート : 判断 238"/>
        <xdr:cNvSpPr/>
      </xdr:nvSpPr>
      <xdr:spPr>
        <a:xfrm>
          <a:off x="1079500" y="1653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24117</xdr:rowOff>
    </xdr:from>
    <xdr:ext cx="534377" cy="259045"/>
    <xdr:sp macro="" textlink="">
      <xdr:nvSpPr>
        <xdr:cNvPr id="240" name="テキスト ボックス 239"/>
        <xdr:cNvSpPr txBox="1"/>
      </xdr:nvSpPr>
      <xdr:spPr>
        <a:xfrm>
          <a:off x="863111" y="1631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171059</xdr:rowOff>
    </xdr:from>
    <xdr:to>
      <xdr:col>6</xdr:col>
      <xdr:colOff>561975</xdr:colOff>
      <xdr:row>96</xdr:row>
      <xdr:rowOff>101209</xdr:rowOff>
    </xdr:to>
    <xdr:sp macro="" textlink="">
      <xdr:nvSpPr>
        <xdr:cNvPr id="246" name="円/楕円 245"/>
        <xdr:cNvSpPr/>
      </xdr:nvSpPr>
      <xdr:spPr>
        <a:xfrm>
          <a:off x="4584700" y="1645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149486</xdr:rowOff>
    </xdr:from>
    <xdr:ext cx="534377" cy="259045"/>
    <xdr:sp macro="" textlink="">
      <xdr:nvSpPr>
        <xdr:cNvPr id="247" name="扶助費該当値テキスト"/>
        <xdr:cNvSpPr txBox="1"/>
      </xdr:nvSpPr>
      <xdr:spPr>
        <a:xfrm>
          <a:off x="4686300" y="1643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66,718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41931</xdr:rowOff>
    </xdr:from>
    <xdr:to>
      <xdr:col>5</xdr:col>
      <xdr:colOff>409575</xdr:colOff>
      <xdr:row>96</xdr:row>
      <xdr:rowOff>143531</xdr:rowOff>
    </xdr:to>
    <xdr:sp macro="" textlink="">
      <xdr:nvSpPr>
        <xdr:cNvPr id="248" name="円/楕円 247"/>
        <xdr:cNvSpPr/>
      </xdr:nvSpPr>
      <xdr:spPr>
        <a:xfrm>
          <a:off x="3746500" y="1650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134658</xdr:rowOff>
    </xdr:from>
    <xdr:ext cx="534377" cy="259045"/>
    <xdr:sp macro="" textlink="">
      <xdr:nvSpPr>
        <xdr:cNvPr id="249" name="テキスト ボックス 248"/>
        <xdr:cNvSpPr txBox="1"/>
      </xdr:nvSpPr>
      <xdr:spPr>
        <a:xfrm>
          <a:off x="3530111" y="1659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61,164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43050</xdr:rowOff>
    </xdr:from>
    <xdr:to>
      <xdr:col>4</xdr:col>
      <xdr:colOff>206375</xdr:colOff>
      <xdr:row>96</xdr:row>
      <xdr:rowOff>144650</xdr:rowOff>
    </xdr:to>
    <xdr:sp macro="" textlink="">
      <xdr:nvSpPr>
        <xdr:cNvPr id="250" name="円/楕円 249"/>
        <xdr:cNvSpPr/>
      </xdr:nvSpPr>
      <xdr:spPr>
        <a:xfrm>
          <a:off x="2857500" y="1650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135777</xdr:rowOff>
    </xdr:from>
    <xdr:ext cx="534377" cy="259045"/>
    <xdr:sp macro="" textlink="">
      <xdr:nvSpPr>
        <xdr:cNvPr id="251" name="テキスト ボックス 250"/>
        <xdr:cNvSpPr txBox="1"/>
      </xdr:nvSpPr>
      <xdr:spPr>
        <a:xfrm>
          <a:off x="2641111" y="1659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61,017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98456</xdr:rowOff>
    </xdr:from>
    <xdr:to>
      <xdr:col>3</xdr:col>
      <xdr:colOff>3175</xdr:colOff>
      <xdr:row>97</xdr:row>
      <xdr:rowOff>28606</xdr:rowOff>
    </xdr:to>
    <xdr:sp macro="" textlink="">
      <xdr:nvSpPr>
        <xdr:cNvPr id="252" name="円/楕円 251"/>
        <xdr:cNvSpPr/>
      </xdr:nvSpPr>
      <xdr:spPr>
        <a:xfrm>
          <a:off x="1968500" y="1655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19733</xdr:rowOff>
    </xdr:from>
    <xdr:ext cx="534377" cy="259045"/>
    <xdr:sp macro="" textlink="">
      <xdr:nvSpPr>
        <xdr:cNvPr id="253" name="テキスト ボックス 252"/>
        <xdr:cNvSpPr txBox="1"/>
      </xdr:nvSpPr>
      <xdr:spPr>
        <a:xfrm>
          <a:off x="1752111" y="1665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53,746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107607</xdr:rowOff>
    </xdr:from>
    <xdr:to>
      <xdr:col>1</xdr:col>
      <xdr:colOff>485775</xdr:colOff>
      <xdr:row>97</xdr:row>
      <xdr:rowOff>37757</xdr:rowOff>
    </xdr:to>
    <xdr:sp macro="" textlink="">
      <xdr:nvSpPr>
        <xdr:cNvPr id="254" name="円/楕円 253"/>
        <xdr:cNvSpPr/>
      </xdr:nvSpPr>
      <xdr:spPr>
        <a:xfrm>
          <a:off x="1079500" y="165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28884</xdr:rowOff>
    </xdr:from>
    <xdr:ext cx="534377" cy="259045"/>
    <xdr:sp macro="" textlink="">
      <xdr:nvSpPr>
        <xdr:cNvPr id="255" name="テキスト ボックス 254"/>
        <xdr:cNvSpPr txBox="1"/>
      </xdr:nvSpPr>
      <xdr:spPr>
        <a:xfrm>
          <a:off x="863111" y="1665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52,545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69" name="テキスト ボックス 26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1" name="テキスト ボックス 27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3" name="テキスト ボックス 27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155856</xdr:rowOff>
    </xdr:from>
    <xdr:to>
      <xdr:col>15</xdr:col>
      <xdr:colOff>180340</xdr:colOff>
      <xdr:row>38</xdr:row>
      <xdr:rowOff>130863</xdr:rowOff>
    </xdr:to>
    <xdr:cxnSp macro="">
      <xdr:nvCxnSpPr>
        <xdr:cNvPr id="281" name="直線コネクタ 280"/>
        <xdr:cNvCxnSpPr/>
      </xdr:nvCxnSpPr>
      <xdr:spPr>
        <a:xfrm flipV="1">
          <a:off x="10475595" y="5127906"/>
          <a:ext cx="1270" cy="1518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134690</xdr:rowOff>
    </xdr:from>
    <xdr:ext cx="534377" cy="259045"/>
    <xdr:sp macro="" textlink="">
      <xdr:nvSpPr>
        <xdr:cNvPr id="282" name="補助費等最小値テキスト"/>
        <xdr:cNvSpPr txBox="1"/>
      </xdr:nvSpPr>
      <xdr:spPr>
        <a:xfrm>
          <a:off x="10528300" y="664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42,706</a:t>
          </a:r>
          <a:endParaRPr kumimoji="1" lang="ja-JP" altLang="en-US" sz="1000" b="1">
            <a:latin typeface="ＭＳ Ｐゴシック"/>
          </a:endParaRPr>
        </a:p>
      </xdr:txBody>
    </xdr:sp>
    <xdr:clientData/>
  </xdr:oneCellAnchor>
  <xdr:twoCellAnchor>
    <xdr:from>
      <xdr:col>15</xdr:col>
      <xdr:colOff>92075</xdr:colOff>
      <xdr:row>38</xdr:row>
      <xdr:rowOff>130863</xdr:rowOff>
    </xdr:from>
    <xdr:to>
      <xdr:col>15</xdr:col>
      <xdr:colOff>269875</xdr:colOff>
      <xdr:row>38</xdr:row>
      <xdr:rowOff>130863</xdr:rowOff>
    </xdr:to>
    <xdr:cxnSp macro="">
      <xdr:nvCxnSpPr>
        <xdr:cNvPr id="283" name="直線コネクタ 282"/>
        <xdr:cNvCxnSpPr/>
      </xdr:nvCxnSpPr>
      <xdr:spPr>
        <a:xfrm>
          <a:off x="10388600" y="6645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102533</xdr:rowOff>
    </xdr:from>
    <xdr:ext cx="599010" cy="259045"/>
    <xdr:sp macro="" textlink="">
      <xdr:nvSpPr>
        <xdr:cNvPr id="284" name="補助費等最大値テキスト"/>
        <xdr:cNvSpPr txBox="1"/>
      </xdr:nvSpPr>
      <xdr:spPr>
        <a:xfrm>
          <a:off x="10528300" y="4903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507,553</a:t>
          </a:r>
          <a:endParaRPr kumimoji="1" lang="ja-JP" altLang="en-US" sz="1000" b="1">
            <a:latin typeface="ＭＳ Ｐゴシック"/>
          </a:endParaRPr>
        </a:p>
      </xdr:txBody>
    </xdr:sp>
    <xdr:clientData/>
  </xdr:oneCellAnchor>
  <xdr:twoCellAnchor>
    <xdr:from>
      <xdr:col>15</xdr:col>
      <xdr:colOff>92075</xdr:colOff>
      <xdr:row>29</xdr:row>
      <xdr:rowOff>155856</xdr:rowOff>
    </xdr:from>
    <xdr:to>
      <xdr:col>15</xdr:col>
      <xdr:colOff>269875</xdr:colOff>
      <xdr:row>29</xdr:row>
      <xdr:rowOff>155856</xdr:rowOff>
    </xdr:to>
    <xdr:cxnSp macro="">
      <xdr:nvCxnSpPr>
        <xdr:cNvPr id="285" name="直線コネクタ 284"/>
        <xdr:cNvCxnSpPr/>
      </xdr:nvCxnSpPr>
      <xdr:spPr>
        <a:xfrm>
          <a:off x="10388600" y="512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88020</xdr:rowOff>
    </xdr:from>
    <xdr:to>
      <xdr:col>15</xdr:col>
      <xdr:colOff>180975</xdr:colOff>
      <xdr:row>36</xdr:row>
      <xdr:rowOff>144664</xdr:rowOff>
    </xdr:to>
    <xdr:cxnSp macro="">
      <xdr:nvCxnSpPr>
        <xdr:cNvPr id="286" name="直線コネクタ 285"/>
        <xdr:cNvCxnSpPr/>
      </xdr:nvCxnSpPr>
      <xdr:spPr>
        <a:xfrm>
          <a:off x="9639300" y="6260220"/>
          <a:ext cx="838200" cy="5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1324</xdr:rowOff>
    </xdr:from>
    <xdr:ext cx="599010" cy="259045"/>
    <xdr:sp macro="" textlink="">
      <xdr:nvSpPr>
        <xdr:cNvPr id="287" name="補助費等平均値テキスト"/>
        <xdr:cNvSpPr txBox="1"/>
      </xdr:nvSpPr>
      <xdr:spPr>
        <a:xfrm>
          <a:off x="10528300" y="6002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149897</xdr:rowOff>
    </xdr:from>
    <xdr:to>
      <xdr:col>15</xdr:col>
      <xdr:colOff>231775</xdr:colOff>
      <xdr:row>36</xdr:row>
      <xdr:rowOff>80047</xdr:rowOff>
    </xdr:to>
    <xdr:sp macro="" textlink="">
      <xdr:nvSpPr>
        <xdr:cNvPr id="288" name="フローチャート : 判断 287"/>
        <xdr:cNvSpPr/>
      </xdr:nvSpPr>
      <xdr:spPr>
        <a:xfrm>
          <a:off x="10426700" y="615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88020</xdr:rowOff>
    </xdr:from>
    <xdr:to>
      <xdr:col>14</xdr:col>
      <xdr:colOff>28575</xdr:colOff>
      <xdr:row>37</xdr:row>
      <xdr:rowOff>67815</xdr:rowOff>
    </xdr:to>
    <xdr:cxnSp macro="">
      <xdr:nvCxnSpPr>
        <xdr:cNvPr id="289" name="直線コネクタ 288"/>
        <xdr:cNvCxnSpPr/>
      </xdr:nvCxnSpPr>
      <xdr:spPr>
        <a:xfrm flipV="1">
          <a:off x="8750300" y="6260220"/>
          <a:ext cx="889000" cy="15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2626</xdr:rowOff>
    </xdr:from>
    <xdr:to>
      <xdr:col>14</xdr:col>
      <xdr:colOff>79375</xdr:colOff>
      <xdr:row>36</xdr:row>
      <xdr:rowOff>104226</xdr:rowOff>
    </xdr:to>
    <xdr:sp macro="" textlink="">
      <xdr:nvSpPr>
        <xdr:cNvPr id="290" name="フローチャート : 判断 289"/>
        <xdr:cNvSpPr/>
      </xdr:nvSpPr>
      <xdr:spPr>
        <a:xfrm>
          <a:off x="95885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120753</xdr:rowOff>
    </xdr:from>
    <xdr:ext cx="599010" cy="259045"/>
    <xdr:sp macro="" textlink="">
      <xdr:nvSpPr>
        <xdr:cNvPr id="291" name="テキスト ボックス 290"/>
        <xdr:cNvSpPr txBox="1"/>
      </xdr:nvSpPr>
      <xdr:spPr>
        <a:xfrm>
          <a:off x="9339794" y="595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166678</xdr:rowOff>
    </xdr:from>
    <xdr:to>
      <xdr:col>12</xdr:col>
      <xdr:colOff>511175</xdr:colOff>
      <xdr:row>37</xdr:row>
      <xdr:rowOff>67815</xdr:rowOff>
    </xdr:to>
    <xdr:cxnSp macro="">
      <xdr:nvCxnSpPr>
        <xdr:cNvPr id="292" name="直線コネクタ 291"/>
        <xdr:cNvCxnSpPr/>
      </xdr:nvCxnSpPr>
      <xdr:spPr>
        <a:xfrm>
          <a:off x="7861300" y="5824528"/>
          <a:ext cx="889000" cy="586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59956</xdr:rowOff>
    </xdr:from>
    <xdr:to>
      <xdr:col>12</xdr:col>
      <xdr:colOff>561975</xdr:colOff>
      <xdr:row>36</xdr:row>
      <xdr:rowOff>161556</xdr:rowOff>
    </xdr:to>
    <xdr:sp macro="" textlink="">
      <xdr:nvSpPr>
        <xdr:cNvPr id="293" name="フローチャート : 判断 292"/>
        <xdr:cNvSpPr/>
      </xdr:nvSpPr>
      <xdr:spPr>
        <a:xfrm>
          <a:off x="8699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6633</xdr:rowOff>
    </xdr:from>
    <xdr:ext cx="599010" cy="259045"/>
    <xdr:sp macro="" textlink="">
      <xdr:nvSpPr>
        <xdr:cNvPr id="294" name="テキスト ボックス 293"/>
        <xdr:cNvSpPr txBox="1"/>
      </xdr:nvSpPr>
      <xdr:spPr>
        <a:xfrm>
          <a:off x="8450794" y="60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166678</xdr:rowOff>
    </xdr:from>
    <xdr:to>
      <xdr:col>11</xdr:col>
      <xdr:colOff>307975</xdr:colOff>
      <xdr:row>35</xdr:row>
      <xdr:rowOff>53142</xdr:rowOff>
    </xdr:to>
    <xdr:cxnSp macro="">
      <xdr:nvCxnSpPr>
        <xdr:cNvPr id="295" name="直線コネクタ 294"/>
        <xdr:cNvCxnSpPr/>
      </xdr:nvCxnSpPr>
      <xdr:spPr>
        <a:xfrm flipV="1">
          <a:off x="6972300" y="5824528"/>
          <a:ext cx="889000" cy="229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90895</xdr:rowOff>
    </xdr:from>
    <xdr:to>
      <xdr:col>11</xdr:col>
      <xdr:colOff>358775</xdr:colOff>
      <xdr:row>37</xdr:row>
      <xdr:rowOff>21045</xdr:rowOff>
    </xdr:to>
    <xdr:sp macro="" textlink="">
      <xdr:nvSpPr>
        <xdr:cNvPr id="296" name="フローチャート : 判断 295"/>
        <xdr:cNvSpPr/>
      </xdr:nvSpPr>
      <xdr:spPr>
        <a:xfrm>
          <a:off x="7810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12172</xdr:rowOff>
    </xdr:from>
    <xdr:ext cx="599010" cy="259045"/>
    <xdr:sp macro="" textlink="">
      <xdr:nvSpPr>
        <xdr:cNvPr id="297" name="テキスト ボックス 296"/>
        <xdr:cNvSpPr txBox="1"/>
      </xdr:nvSpPr>
      <xdr:spPr>
        <a:xfrm>
          <a:off x="7561794" y="6355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103769</xdr:rowOff>
    </xdr:from>
    <xdr:to>
      <xdr:col>10</xdr:col>
      <xdr:colOff>155575</xdr:colOff>
      <xdr:row>37</xdr:row>
      <xdr:rowOff>33919</xdr:rowOff>
    </xdr:to>
    <xdr:sp macro="" textlink="">
      <xdr:nvSpPr>
        <xdr:cNvPr id="298" name="フローチャート : 判断 297"/>
        <xdr:cNvSpPr/>
      </xdr:nvSpPr>
      <xdr:spPr>
        <a:xfrm>
          <a:off x="6921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25046</xdr:rowOff>
    </xdr:from>
    <xdr:ext cx="599010" cy="259045"/>
    <xdr:sp macro="" textlink="">
      <xdr:nvSpPr>
        <xdr:cNvPr id="299" name="テキスト ボックス 298"/>
        <xdr:cNvSpPr txBox="1"/>
      </xdr:nvSpPr>
      <xdr:spPr>
        <a:xfrm>
          <a:off x="6672794" y="6368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93864</xdr:rowOff>
    </xdr:from>
    <xdr:to>
      <xdr:col>15</xdr:col>
      <xdr:colOff>231775</xdr:colOff>
      <xdr:row>37</xdr:row>
      <xdr:rowOff>24014</xdr:rowOff>
    </xdr:to>
    <xdr:sp macro="" textlink="">
      <xdr:nvSpPr>
        <xdr:cNvPr id="305" name="円/楕円 304"/>
        <xdr:cNvSpPr/>
      </xdr:nvSpPr>
      <xdr:spPr>
        <a:xfrm>
          <a:off x="10426700" y="626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72291</xdr:rowOff>
    </xdr:from>
    <xdr:ext cx="599010" cy="259045"/>
    <xdr:sp macro="" textlink="">
      <xdr:nvSpPr>
        <xdr:cNvPr id="306" name="補助費等該当値テキスト"/>
        <xdr:cNvSpPr txBox="1"/>
      </xdr:nvSpPr>
      <xdr:spPr>
        <a:xfrm>
          <a:off x="10528300" y="6244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143,480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37220</xdr:rowOff>
    </xdr:from>
    <xdr:to>
      <xdr:col>14</xdr:col>
      <xdr:colOff>79375</xdr:colOff>
      <xdr:row>36</xdr:row>
      <xdr:rowOff>138820</xdr:rowOff>
    </xdr:to>
    <xdr:sp macro="" textlink="">
      <xdr:nvSpPr>
        <xdr:cNvPr id="307" name="円/楕円 306"/>
        <xdr:cNvSpPr/>
      </xdr:nvSpPr>
      <xdr:spPr>
        <a:xfrm>
          <a:off x="9588500" y="62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129947</xdr:rowOff>
    </xdr:from>
    <xdr:ext cx="599010" cy="259045"/>
    <xdr:sp macro="" textlink="">
      <xdr:nvSpPr>
        <xdr:cNvPr id="308" name="テキスト ボックス 307"/>
        <xdr:cNvSpPr txBox="1"/>
      </xdr:nvSpPr>
      <xdr:spPr>
        <a:xfrm>
          <a:off x="9339794" y="630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160,825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17015</xdr:rowOff>
    </xdr:from>
    <xdr:to>
      <xdr:col>12</xdr:col>
      <xdr:colOff>561975</xdr:colOff>
      <xdr:row>37</xdr:row>
      <xdr:rowOff>118615</xdr:rowOff>
    </xdr:to>
    <xdr:sp macro="" textlink="">
      <xdr:nvSpPr>
        <xdr:cNvPr id="309" name="円/楕円 308"/>
        <xdr:cNvSpPr/>
      </xdr:nvSpPr>
      <xdr:spPr>
        <a:xfrm>
          <a:off x="8699500" y="636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109742</xdr:rowOff>
    </xdr:from>
    <xdr:ext cx="599010" cy="259045"/>
    <xdr:sp macro="" textlink="">
      <xdr:nvSpPr>
        <xdr:cNvPr id="310" name="テキスト ボックス 309"/>
        <xdr:cNvSpPr txBox="1"/>
      </xdr:nvSpPr>
      <xdr:spPr>
        <a:xfrm>
          <a:off x="8450794" y="6453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114,512</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115878</xdr:rowOff>
    </xdr:from>
    <xdr:to>
      <xdr:col>11</xdr:col>
      <xdr:colOff>358775</xdr:colOff>
      <xdr:row>34</xdr:row>
      <xdr:rowOff>46028</xdr:rowOff>
    </xdr:to>
    <xdr:sp macro="" textlink="">
      <xdr:nvSpPr>
        <xdr:cNvPr id="311" name="円/楕円 310"/>
        <xdr:cNvSpPr/>
      </xdr:nvSpPr>
      <xdr:spPr>
        <a:xfrm>
          <a:off x="7810500" y="577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32</xdr:row>
      <xdr:rowOff>62555</xdr:rowOff>
    </xdr:from>
    <xdr:ext cx="599010" cy="259045"/>
    <xdr:sp macro="" textlink="">
      <xdr:nvSpPr>
        <xdr:cNvPr id="312" name="テキスト ボックス 311"/>
        <xdr:cNvSpPr txBox="1"/>
      </xdr:nvSpPr>
      <xdr:spPr>
        <a:xfrm>
          <a:off x="7561794" y="554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294,239</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2342</xdr:rowOff>
    </xdr:from>
    <xdr:to>
      <xdr:col>10</xdr:col>
      <xdr:colOff>155575</xdr:colOff>
      <xdr:row>35</xdr:row>
      <xdr:rowOff>103942</xdr:rowOff>
    </xdr:to>
    <xdr:sp macro="" textlink="">
      <xdr:nvSpPr>
        <xdr:cNvPr id="313" name="円/楕円 312"/>
        <xdr:cNvSpPr/>
      </xdr:nvSpPr>
      <xdr:spPr>
        <a:xfrm>
          <a:off x="6921500" y="600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33</xdr:row>
      <xdr:rowOff>120469</xdr:rowOff>
    </xdr:from>
    <xdr:ext cx="599010" cy="259045"/>
    <xdr:sp macro="" textlink="">
      <xdr:nvSpPr>
        <xdr:cNvPr id="314" name="テキスト ボックス 313"/>
        <xdr:cNvSpPr txBox="1"/>
      </xdr:nvSpPr>
      <xdr:spPr>
        <a:xfrm>
          <a:off x="6672794" y="577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224,005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109445</xdr:rowOff>
    </xdr:from>
    <xdr:to>
      <xdr:col>15</xdr:col>
      <xdr:colOff>180340</xdr:colOff>
      <xdr:row>59</xdr:row>
      <xdr:rowOff>38630</xdr:rowOff>
    </xdr:to>
    <xdr:cxnSp macro="">
      <xdr:nvCxnSpPr>
        <xdr:cNvPr id="338" name="直線コネクタ 337"/>
        <xdr:cNvCxnSpPr/>
      </xdr:nvCxnSpPr>
      <xdr:spPr>
        <a:xfrm flipV="1">
          <a:off x="10475595" y="8853395"/>
          <a:ext cx="1270" cy="130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42457</xdr:rowOff>
    </xdr:from>
    <xdr:ext cx="534377" cy="259045"/>
    <xdr:sp macro="" textlink="">
      <xdr:nvSpPr>
        <xdr:cNvPr id="339" name="普通建設事業費最小値テキスト"/>
        <xdr:cNvSpPr txBox="1"/>
      </xdr:nvSpPr>
      <xdr:spPr>
        <a:xfrm>
          <a:off x="10528300" y="1015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15,275</a:t>
          </a:r>
          <a:endParaRPr kumimoji="1" lang="ja-JP" altLang="en-US" sz="1000" b="1">
            <a:latin typeface="ＭＳ Ｐゴシック"/>
          </a:endParaRPr>
        </a:p>
      </xdr:txBody>
    </xdr:sp>
    <xdr:clientData/>
  </xdr:oneCellAnchor>
  <xdr:twoCellAnchor>
    <xdr:from>
      <xdr:col>15</xdr:col>
      <xdr:colOff>92075</xdr:colOff>
      <xdr:row>59</xdr:row>
      <xdr:rowOff>38630</xdr:rowOff>
    </xdr:from>
    <xdr:to>
      <xdr:col>15</xdr:col>
      <xdr:colOff>269875</xdr:colOff>
      <xdr:row>59</xdr:row>
      <xdr:rowOff>38630</xdr:rowOff>
    </xdr:to>
    <xdr:cxnSp macro="">
      <xdr:nvCxnSpPr>
        <xdr:cNvPr id="340" name="直線コネクタ 339"/>
        <xdr:cNvCxnSpPr/>
      </xdr:nvCxnSpPr>
      <xdr:spPr>
        <a:xfrm>
          <a:off x="10388600" y="1015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56122</xdr:rowOff>
    </xdr:from>
    <xdr:ext cx="690189" cy="259045"/>
    <xdr:sp macro="" textlink="">
      <xdr:nvSpPr>
        <xdr:cNvPr id="341" name="普通建設事業費最大値テキスト"/>
        <xdr:cNvSpPr txBox="1"/>
      </xdr:nvSpPr>
      <xdr:spPr>
        <a:xfrm>
          <a:off x="10528300" y="86286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3,429,408</a:t>
          </a:r>
          <a:endParaRPr kumimoji="1" lang="ja-JP" altLang="en-US" sz="1000" b="1">
            <a:latin typeface="ＭＳ Ｐゴシック"/>
          </a:endParaRPr>
        </a:p>
      </xdr:txBody>
    </xdr:sp>
    <xdr:clientData/>
  </xdr:oneCellAnchor>
  <xdr:twoCellAnchor>
    <xdr:from>
      <xdr:col>15</xdr:col>
      <xdr:colOff>92075</xdr:colOff>
      <xdr:row>51</xdr:row>
      <xdr:rowOff>109445</xdr:rowOff>
    </xdr:from>
    <xdr:to>
      <xdr:col>15</xdr:col>
      <xdr:colOff>269875</xdr:colOff>
      <xdr:row>51</xdr:row>
      <xdr:rowOff>109445</xdr:rowOff>
    </xdr:to>
    <xdr:cxnSp macro="">
      <xdr:nvCxnSpPr>
        <xdr:cNvPr id="342" name="直線コネクタ 341"/>
        <xdr:cNvCxnSpPr/>
      </xdr:nvCxnSpPr>
      <xdr:spPr>
        <a:xfrm>
          <a:off x="10388600" y="885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121865</xdr:rowOff>
    </xdr:from>
    <xdr:to>
      <xdr:col>15</xdr:col>
      <xdr:colOff>180975</xdr:colOff>
      <xdr:row>58</xdr:row>
      <xdr:rowOff>145599</xdr:rowOff>
    </xdr:to>
    <xdr:cxnSp macro="">
      <xdr:nvCxnSpPr>
        <xdr:cNvPr id="343" name="直線コネクタ 342"/>
        <xdr:cNvCxnSpPr/>
      </xdr:nvCxnSpPr>
      <xdr:spPr>
        <a:xfrm flipV="1">
          <a:off x="9639300" y="10065965"/>
          <a:ext cx="838200" cy="2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69752</xdr:rowOff>
    </xdr:from>
    <xdr:ext cx="599010" cy="259045"/>
    <xdr:sp macro="" textlink="">
      <xdr:nvSpPr>
        <xdr:cNvPr id="344" name="普通建設事業費平均値テキスト"/>
        <xdr:cNvSpPr txBox="1"/>
      </xdr:nvSpPr>
      <xdr:spPr>
        <a:xfrm>
          <a:off x="10528300" y="98424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310,300</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46875</xdr:rowOff>
    </xdr:from>
    <xdr:to>
      <xdr:col>15</xdr:col>
      <xdr:colOff>231775</xdr:colOff>
      <xdr:row>58</xdr:row>
      <xdr:rowOff>148475</xdr:rowOff>
    </xdr:to>
    <xdr:sp macro="" textlink="">
      <xdr:nvSpPr>
        <xdr:cNvPr id="345" name="フローチャート : 判断 344"/>
        <xdr:cNvSpPr/>
      </xdr:nvSpPr>
      <xdr:spPr>
        <a:xfrm>
          <a:off x="104267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104769</xdr:rowOff>
    </xdr:from>
    <xdr:to>
      <xdr:col>14</xdr:col>
      <xdr:colOff>28575</xdr:colOff>
      <xdr:row>58</xdr:row>
      <xdr:rowOff>145599</xdr:rowOff>
    </xdr:to>
    <xdr:cxnSp macro="">
      <xdr:nvCxnSpPr>
        <xdr:cNvPr id="346" name="直線コネクタ 345"/>
        <xdr:cNvCxnSpPr/>
      </xdr:nvCxnSpPr>
      <xdr:spPr>
        <a:xfrm>
          <a:off x="8750300" y="10048869"/>
          <a:ext cx="889000" cy="4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55405</xdr:rowOff>
    </xdr:from>
    <xdr:to>
      <xdr:col>14</xdr:col>
      <xdr:colOff>79375</xdr:colOff>
      <xdr:row>58</xdr:row>
      <xdr:rowOff>157005</xdr:rowOff>
    </xdr:to>
    <xdr:sp macro="" textlink="">
      <xdr:nvSpPr>
        <xdr:cNvPr id="347" name="フローチャート : 判断 346"/>
        <xdr:cNvSpPr/>
      </xdr:nvSpPr>
      <xdr:spPr>
        <a:xfrm>
          <a:off x="9588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2082</xdr:rowOff>
    </xdr:from>
    <xdr:ext cx="599010" cy="259045"/>
    <xdr:sp macro="" textlink="">
      <xdr:nvSpPr>
        <xdr:cNvPr id="348" name="テキスト ボックス 347"/>
        <xdr:cNvSpPr txBox="1"/>
      </xdr:nvSpPr>
      <xdr:spPr>
        <a:xfrm>
          <a:off x="9339794" y="977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104769</xdr:rowOff>
    </xdr:from>
    <xdr:to>
      <xdr:col>12</xdr:col>
      <xdr:colOff>511175</xdr:colOff>
      <xdr:row>58</xdr:row>
      <xdr:rowOff>104928</xdr:rowOff>
    </xdr:to>
    <xdr:cxnSp macro="">
      <xdr:nvCxnSpPr>
        <xdr:cNvPr id="349" name="直線コネクタ 348"/>
        <xdr:cNvCxnSpPr/>
      </xdr:nvCxnSpPr>
      <xdr:spPr>
        <a:xfrm flipV="1">
          <a:off x="7861300" y="10048869"/>
          <a:ext cx="889000" cy="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55163</xdr:rowOff>
    </xdr:from>
    <xdr:to>
      <xdr:col>12</xdr:col>
      <xdr:colOff>561975</xdr:colOff>
      <xdr:row>58</xdr:row>
      <xdr:rowOff>156763</xdr:rowOff>
    </xdr:to>
    <xdr:sp macro="" textlink="">
      <xdr:nvSpPr>
        <xdr:cNvPr id="350" name="フローチャート : 判断 349"/>
        <xdr:cNvSpPr/>
      </xdr:nvSpPr>
      <xdr:spPr>
        <a:xfrm>
          <a:off x="8699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147890</xdr:rowOff>
    </xdr:from>
    <xdr:ext cx="599010" cy="259045"/>
    <xdr:sp macro="" textlink="">
      <xdr:nvSpPr>
        <xdr:cNvPr id="351" name="テキスト ボックス 350"/>
        <xdr:cNvSpPr txBox="1"/>
      </xdr:nvSpPr>
      <xdr:spPr>
        <a:xfrm>
          <a:off x="8450794" y="1009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104928</xdr:rowOff>
    </xdr:from>
    <xdr:to>
      <xdr:col>11</xdr:col>
      <xdr:colOff>307975</xdr:colOff>
      <xdr:row>58</xdr:row>
      <xdr:rowOff>127604</xdr:rowOff>
    </xdr:to>
    <xdr:cxnSp macro="">
      <xdr:nvCxnSpPr>
        <xdr:cNvPr id="352" name="直線コネクタ 351"/>
        <xdr:cNvCxnSpPr/>
      </xdr:nvCxnSpPr>
      <xdr:spPr>
        <a:xfrm flipV="1">
          <a:off x="6972300" y="10049028"/>
          <a:ext cx="889000" cy="2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74116</xdr:rowOff>
    </xdr:from>
    <xdr:to>
      <xdr:col>11</xdr:col>
      <xdr:colOff>358775</xdr:colOff>
      <xdr:row>59</xdr:row>
      <xdr:rowOff>4266</xdr:rowOff>
    </xdr:to>
    <xdr:sp macro="" textlink="">
      <xdr:nvSpPr>
        <xdr:cNvPr id="353" name="フローチャート : 判断 352"/>
        <xdr:cNvSpPr/>
      </xdr:nvSpPr>
      <xdr:spPr>
        <a:xfrm>
          <a:off x="7810500" y="1001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166843</xdr:rowOff>
    </xdr:from>
    <xdr:ext cx="599010" cy="259045"/>
    <xdr:sp macro="" textlink="">
      <xdr:nvSpPr>
        <xdr:cNvPr id="354" name="テキスト ボックス 353"/>
        <xdr:cNvSpPr txBox="1"/>
      </xdr:nvSpPr>
      <xdr:spPr>
        <a:xfrm>
          <a:off x="7561794" y="1011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94608</xdr:rowOff>
    </xdr:from>
    <xdr:to>
      <xdr:col>10</xdr:col>
      <xdr:colOff>155575</xdr:colOff>
      <xdr:row>59</xdr:row>
      <xdr:rowOff>24758</xdr:rowOff>
    </xdr:to>
    <xdr:sp macro="" textlink="">
      <xdr:nvSpPr>
        <xdr:cNvPr id="355" name="フローチャート : 判断 354"/>
        <xdr:cNvSpPr/>
      </xdr:nvSpPr>
      <xdr:spPr>
        <a:xfrm>
          <a:off x="6921500" y="1003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15885</xdr:rowOff>
    </xdr:from>
    <xdr:ext cx="599010" cy="259045"/>
    <xdr:sp macro="" textlink="">
      <xdr:nvSpPr>
        <xdr:cNvPr id="356" name="テキスト ボックス 355"/>
        <xdr:cNvSpPr txBox="1"/>
      </xdr:nvSpPr>
      <xdr:spPr>
        <a:xfrm>
          <a:off x="6672794" y="10131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71065</xdr:rowOff>
    </xdr:from>
    <xdr:to>
      <xdr:col>15</xdr:col>
      <xdr:colOff>231775</xdr:colOff>
      <xdr:row>59</xdr:row>
      <xdr:rowOff>1215</xdr:rowOff>
    </xdr:to>
    <xdr:sp macro="" textlink="">
      <xdr:nvSpPr>
        <xdr:cNvPr id="362" name="円/楕円 361"/>
        <xdr:cNvSpPr/>
      </xdr:nvSpPr>
      <xdr:spPr>
        <a:xfrm>
          <a:off x="10426700" y="1001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25303</xdr:rowOff>
    </xdr:from>
    <xdr:ext cx="599010" cy="259045"/>
    <xdr:sp macro="" textlink="">
      <xdr:nvSpPr>
        <xdr:cNvPr id="363" name="普通建設事業費該当値テキスト"/>
        <xdr:cNvSpPr txBox="1"/>
      </xdr:nvSpPr>
      <xdr:spPr>
        <a:xfrm>
          <a:off x="10528300" y="9969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246,811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94799</xdr:rowOff>
    </xdr:from>
    <xdr:to>
      <xdr:col>14</xdr:col>
      <xdr:colOff>79375</xdr:colOff>
      <xdr:row>59</xdr:row>
      <xdr:rowOff>24949</xdr:rowOff>
    </xdr:to>
    <xdr:sp macro="" textlink="">
      <xdr:nvSpPr>
        <xdr:cNvPr id="364" name="円/楕円 363"/>
        <xdr:cNvSpPr/>
      </xdr:nvSpPr>
      <xdr:spPr>
        <a:xfrm>
          <a:off x="9588500" y="1003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16076</xdr:rowOff>
    </xdr:from>
    <xdr:ext cx="599010" cy="259045"/>
    <xdr:sp macro="" textlink="">
      <xdr:nvSpPr>
        <xdr:cNvPr id="365" name="テキスト ボックス 364"/>
        <xdr:cNvSpPr txBox="1"/>
      </xdr:nvSpPr>
      <xdr:spPr>
        <a:xfrm>
          <a:off x="9339794" y="10131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184,518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53969</xdr:rowOff>
    </xdr:from>
    <xdr:to>
      <xdr:col>12</xdr:col>
      <xdr:colOff>561975</xdr:colOff>
      <xdr:row>58</xdr:row>
      <xdr:rowOff>155569</xdr:rowOff>
    </xdr:to>
    <xdr:sp macro="" textlink="">
      <xdr:nvSpPr>
        <xdr:cNvPr id="366" name="円/楕円 365"/>
        <xdr:cNvSpPr/>
      </xdr:nvSpPr>
      <xdr:spPr>
        <a:xfrm>
          <a:off x="8699500" y="999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646</xdr:rowOff>
    </xdr:from>
    <xdr:ext cx="599010" cy="259045"/>
    <xdr:sp macro="" textlink="">
      <xdr:nvSpPr>
        <xdr:cNvPr id="367" name="テキスト ボックス 366"/>
        <xdr:cNvSpPr txBox="1"/>
      </xdr:nvSpPr>
      <xdr:spPr>
        <a:xfrm>
          <a:off x="8450794" y="9773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291,682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54128</xdr:rowOff>
    </xdr:from>
    <xdr:to>
      <xdr:col>11</xdr:col>
      <xdr:colOff>358775</xdr:colOff>
      <xdr:row>58</xdr:row>
      <xdr:rowOff>155728</xdr:rowOff>
    </xdr:to>
    <xdr:sp macro="" textlink="">
      <xdr:nvSpPr>
        <xdr:cNvPr id="368" name="円/楕円 367"/>
        <xdr:cNvSpPr/>
      </xdr:nvSpPr>
      <xdr:spPr>
        <a:xfrm>
          <a:off x="7810500" y="999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805</xdr:rowOff>
    </xdr:from>
    <xdr:ext cx="599010" cy="259045"/>
    <xdr:sp macro="" textlink="">
      <xdr:nvSpPr>
        <xdr:cNvPr id="369" name="テキスト ボックス 368"/>
        <xdr:cNvSpPr txBox="1"/>
      </xdr:nvSpPr>
      <xdr:spPr>
        <a:xfrm>
          <a:off x="7561794" y="9773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291,263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76804</xdr:rowOff>
    </xdr:from>
    <xdr:to>
      <xdr:col>10</xdr:col>
      <xdr:colOff>155575</xdr:colOff>
      <xdr:row>59</xdr:row>
      <xdr:rowOff>6954</xdr:rowOff>
    </xdr:to>
    <xdr:sp macro="" textlink="">
      <xdr:nvSpPr>
        <xdr:cNvPr id="370" name="円/楕円 369"/>
        <xdr:cNvSpPr/>
      </xdr:nvSpPr>
      <xdr:spPr>
        <a:xfrm>
          <a:off x="6921500" y="1002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23481</xdr:rowOff>
    </xdr:from>
    <xdr:ext cx="599010" cy="259045"/>
    <xdr:sp macro="" textlink="">
      <xdr:nvSpPr>
        <xdr:cNvPr id="371" name="テキスト ボックス 370"/>
        <xdr:cNvSpPr txBox="1"/>
      </xdr:nvSpPr>
      <xdr:spPr>
        <a:xfrm>
          <a:off x="6672794" y="9796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231,748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5" name="テキスト ボックス 38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87" name="テキスト ボックス 38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89" name="テキスト ボックス 38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1" name="テキスト ボックス 39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78508</xdr:rowOff>
    </xdr:from>
    <xdr:to>
      <xdr:col>15</xdr:col>
      <xdr:colOff>180340</xdr:colOff>
      <xdr:row>78</xdr:row>
      <xdr:rowOff>139700</xdr:rowOff>
    </xdr:to>
    <xdr:cxnSp macro="">
      <xdr:nvCxnSpPr>
        <xdr:cNvPr id="393" name="直線コネクタ 392"/>
        <xdr:cNvCxnSpPr/>
      </xdr:nvCxnSpPr>
      <xdr:spPr>
        <a:xfrm flipV="1">
          <a:off x="10475595" y="12251458"/>
          <a:ext cx="1270" cy="126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25185</xdr:rowOff>
    </xdr:from>
    <xdr:ext cx="690189" cy="259045"/>
    <xdr:sp macro="" textlink="">
      <xdr:nvSpPr>
        <xdr:cNvPr id="396" name="普通建設事業費 （ うち新規整備　）最大値テキスト"/>
        <xdr:cNvSpPr txBox="1"/>
      </xdr:nvSpPr>
      <xdr:spPr>
        <a:xfrm>
          <a:off x="10528300" y="120266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2,758,842</a:t>
          </a:r>
          <a:endParaRPr kumimoji="1" lang="ja-JP" altLang="en-US" sz="1000" b="1">
            <a:latin typeface="ＭＳ Ｐゴシック"/>
          </a:endParaRPr>
        </a:p>
      </xdr:txBody>
    </xdr:sp>
    <xdr:clientData/>
  </xdr:oneCellAnchor>
  <xdr:twoCellAnchor>
    <xdr:from>
      <xdr:col>15</xdr:col>
      <xdr:colOff>92075</xdr:colOff>
      <xdr:row>71</xdr:row>
      <xdr:rowOff>78508</xdr:rowOff>
    </xdr:from>
    <xdr:to>
      <xdr:col>15</xdr:col>
      <xdr:colOff>269875</xdr:colOff>
      <xdr:row>71</xdr:row>
      <xdr:rowOff>78508</xdr:rowOff>
    </xdr:to>
    <xdr:cxnSp macro="">
      <xdr:nvCxnSpPr>
        <xdr:cNvPr id="397" name="直線コネクタ 396"/>
        <xdr:cNvCxnSpPr/>
      </xdr:nvCxnSpPr>
      <xdr:spPr>
        <a:xfrm>
          <a:off x="10388600" y="12251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94825</xdr:rowOff>
    </xdr:from>
    <xdr:to>
      <xdr:col>15</xdr:col>
      <xdr:colOff>180975</xdr:colOff>
      <xdr:row>78</xdr:row>
      <xdr:rowOff>118044</xdr:rowOff>
    </xdr:to>
    <xdr:cxnSp macro="">
      <xdr:nvCxnSpPr>
        <xdr:cNvPr id="398" name="直線コネクタ 397"/>
        <xdr:cNvCxnSpPr/>
      </xdr:nvCxnSpPr>
      <xdr:spPr>
        <a:xfrm flipV="1">
          <a:off x="9639300" y="13467925"/>
          <a:ext cx="838200" cy="2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57047</xdr:rowOff>
    </xdr:from>
    <xdr:ext cx="599010" cy="259045"/>
    <xdr:sp macro="" textlink="">
      <xdr:nvSpPr>
        <xdr:cNvPr id="399" name="普通建設事業費 （ うち新規整備　）平均値テキスト"/>
        <xdr:cNvSpPr txBox="1"/>
      </xdr:nvSpPr>
      <xdr:spPr>
        <a:xfrm>
          <a:off x="10528300" y="13258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119,707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34170</xdr:rowOff>
    </xdr:from>
    <xdr:to>
      <xdr:col>15</xdr:col>
      <xdr:colOff>231775</xdr:colOff>
      <xdr:row>78</xdr:row>
      <xdr:rowOff>135770</xdr:rowOff>
    </xdr:to>
    <xdr:sp macro="" textlink="">
      <xdr:nvSpPr>
        <xdr:cNvPr id="400" name="フローチャート : 判断 399"/>
        <xdr:cNvSpPr/>
      </xdr:nvSpPr>
      <xdr:spPr>
        <a:xfrm>
          <a:off x="10426700" y="134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94714</xdr:rowOff>
    </xdr:from>
    <xdr:to>
      <xdr:col>14</xdr:col>
      <xdr:colOff>28575</xdr:colOff>
      <xdr:row>78</xdr:row>
      <xdr:rowOff>118044</xdr:rowOff>
    </xdr:to>
    <xdr:cxnSp macro="">
      <xdr:nvCxnSpPr>
        <xdr:cNvPr id="401" name="直線コネクタ 400"/>
        <xdr:cNvCxnSpPr/>
      </xdr:nvCxnSpPr>
      <xdr:spPr>
        <a:xfrm>
          <a:off x="8750300" y="13467814"/>
          <a:ext cx="889000" cy="2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32522</xdr:rowOff>
    </xdr:from>
    <xdr:to>
      <xdr:col>14</xdr:col>
      <xdr:colOff>79375</xdr:colOff>
      <xdr:row>78</xdr:row>
      <xdr:rowOff>134122</xdr:rowOff>
    </xdr:to>
    <xdr:sp macro="" textlink="">
      <xdr:nvSpPr>
        <xdr:cNvPr id="402" name="フローチャート : 判断 401"/>
        <xdr:cNvSpPr/>
      </xdr:nvSpPr>
      <xdr:spPr>
        <a:xfrm>
          <a:off x="9588500" y="134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150649</xdr:rowOff>
    </xdr:from>
    <xdr:ext cx="599010" cy="259045"/>
    <xdr:sp macro="" textlink="">
      <xdr:nvSpPr>
        <xdr:cNvPr id="403" name="テキスト ボックス 402"/>
        <xdr:cNvSpPr txBox="1"/>
      </xdr:nvSpPr>
      <xdr:spPr>
        <a:xfrm>
          <a:off x="9339794" y="1318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30586</xdr:rowOff>
    </xdr:from>
    <xdr:to>
      <xdr:col>12</xdr:col>
      <xdr:colOff>561975</xdr:colOff>
      <xdr:row>78</xdr:row>
      <xdr:rowOff>132186</xdr:rowOff>
    </xdr:to>
    <xdr:sp macro="" textlink="">
      <xdr:nvSpPr>
        <xdr:cNvPr id="404" name="フローチャート : 判断 403"/>
        <xdr:cNvSpPr/>
      </xdr:nvSpPr>
      <xdr:spPr>
        <a:xfrm>
          <a:off x="8699500" y="1340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148713</xdr:rowOff>
    </xdr:from>
    <xdr:ext cx="599010" cy="259045"/>
    <xdr:sp macro="" textlink="">
      <xdr:nvSpPr>
        <xdr:cNvPr id="405" name="テキスト ボックス 404"/>
        <xdr:cNvSpPr txBox="1"/>
      </xdr:nvSpPr>
      <xdr:spPr>
        <a:xfrm>
          <a:off x="8450794" y="1317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44025</xdr:rowOff>
    </xdr:from>
    <xdr:to>
      <xdr:col>15</xdr:col>
      <xdr:colOff>231775</xdr:colOff>
      <xdr:row>78</xdr:row>
      <xdr:rowOff>145625</xdr:rowOff>
    </xdr:to>
    <xdr:sp macro="" textlink="">
      <xdr:nvSpPr>
        <xdr:cNvPr id="411" name="円/楕円 410"/>
        <xdr:cNvSpPr/>
      </xdr:nvSpPr>
      <xdr:spPr>
        <a:xfrm>
          <a:off x="10426700" y="134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12597</xdr:rowOff>
    </xdr:from>
    <xdr:ext cx="534377" cy="259045"/>
    <xdr:sp macro="" textlink="">
      <xdr:nvSpPr>
        <xdr:cNvPr id="412" name="普通建設事業費 （ うち新規整備　）該当値テキスト"/>
        <xdr:cNvSpPr txBox="1"/>
      </xdr:nvSpPr>
      <xdr:spPr>
        <a:xfrm>
          <a:off x="10528300" y="1338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98,151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67244</xdr:rowOff>
    </xdr:from>
    <xdr:to>
      <xdr:col>14</xdr:col>
      <xdr:colOff>79375</xdr:colOff>
      <xdr:row>78</xdr:row>
      <xdr:rowOff>168844</xdr:rowOff>
    </xdr:to>
    <xdr:sp macro="" textlink="">
      <xdr:nvSpPr>
        <xdr:cNvPr id="413" name="円/楕円 412"/>
        <xdr:cNvSpPr/>
      </xdr:nvSpPr>
      <xdr:spPr>
        <a:xfrm>
          <a:off x="9588500" y="1344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159971</xdr:rowOff>
    </xdr:from>
    <xdr:ext cx="534377" cy="259045"/>
    <xdr:sp macro="" textlink="">
      <xdr:nvSpPr>
        <xdr:cNvPr id="414" name="テキスト ボックス 413"/>
        <xdr:cNvSpPr txBox="1"/>
      </xdr:nvSpPr>
      <xdr:spPr>
        <a:xfrm>
          <a:off x="9372111" y="1353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47,368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43914</xdr:rowOff>
    </xdr:from>
    <xdr:to>
      <xdr:col>12</xdr:col>
      <xdr:colOff>561975</xdr:colOff>
      <xdr:row>78</xdr:row>
      <xdr:rowOff>145514</xdr:rowOff>
    </xdr:to>
    <xdr:sp macro="" textlink="">
      <xdr:nvSpPr>
        <xdr:cNvPr id="415" name="円/楕円 414"/>
        <xdr:cNvSpPr/>
      </xdr:nvSpPr>
      <xdr:spPr>
        <a:xfrm>
          <a:off x="8699500" y="1341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136641</xdr:rowOff>
    </xdr:from>
    <xdr:ext cx="534377" cy="259045"/>
    <xdr:sp macro="" textlink="">
      <xdr:nvSpPr>
        <xdr:cNvPr id="416" name="テキスト ボックス 415"/>
        <xdr:cNvSpPr txBox="1"/>
      </xdr:nvSpPr>
      <xdr:spPr>
        <a:xfrm>
          <a:off x="8483111" y="1350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98,394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7" name="正方形/長方形 41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8" name="正方形/長方形 41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9" name="正方形/長方形 41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0" name="正方形/長方形 41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1" name="正方形/長方形 42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2" name="正方形/長方形 42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3" name="正方形/長方形 42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4" name="正方形/長方形 42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5" name="テキスト ボックス 42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6" name="直線コネクタ 42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7" name="直線コネクタ 42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8" name="テキスト ボックス 42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9" name="直線コネクタ 42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0" name="テキスト ボックス 42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1" name="直線コネクタ 43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32" name="テキスト ボックス 431"/>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3" name="直線コネクタ 43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34" name="テキスト ボックス 433"/>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5" name="直線コネクタ 43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36" name="テキスト ボックス 435"/>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8" name="テキスト ボックス 43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29403</xdr:rowOff>
    </xdr:from>
    <xdr:to>
      <xdr:col>15</xdr:col>
      <xdr:colOff>180340</xdr:colOff>
      <xdr:row>99</xdr:row>
      <xdr:rowOff>44450</xdr:rowOff>
    </xdr:to>
    <xdr:cxnSp macro="">
      <xdr:nvCxnSpPr>
        <xdr:cNvPr id="440" name="直線コネクタ 439"/>
        <xdr:cNvCxnSpPr/>
      </xdr:nvCxnSpPr>
      <xdr:spPr>
        <a:xfrm flipV="1">
          <a:off x="10475595" y="15631353"/>
          <a:ext cx="1270" cy="13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1"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2" name="直線コネクタ 441"/>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147530</xdr:rowOff>
    </xdr:from>
    <xdr:ext cx="690189" cy="259045"/>
    <xdr:sp macro="" textlink="">
      <xdr:nvSpPr>
        <xdr:cNvPr id="443" name="普通建設事業費 （ うち更新整備　）最大値テキスト"/>
        <xdr:cNvSpPr txBox="1"/>
      </xdr:nvSpPr>
      <xdr:spPr>
        <a:xfrm>
          <a:off x="10528300" y="154065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1,819,747</a:t>
          </a:r>
          <a:endParaRPr kumimoji="1" lang="ja-JP" altLang="en-US" sz="1000" b="1">
            <a:latin typeface="ＭＳ Ｐゴシック"/>
          </a:endParaRPr>
        </a:p>
      </xdr:txBody>
    </xdr:sp>
    <xdr:clientData/>
  </xdr:oneCellAnchor>
  <xdr:twoCellAnchor>
    <xdr:from>
      <xdr:col>15</xdr:col>
      <xdr:colOff>92075</xdr:colOff>
      <xdr:row>91</xdr:row>
      <xdr:rowOff>29403</xdr:rowOff>
    </xdr:from>
    <xdr:to>
      <xdr:col>15</xdr:col>
      <xdr:colOff>269875</xdr:colOff>
      <xdr:row>91</xdr:row>
      <xdr:rowOff>29403</xdr:rowOff>
    </xdr:to>
    <xdr:cxnSp macro="">
      <xdr:nvCxnSpPr>
        <xdr:cNvPr id="444" name="直線コネクタ 443"/>
        <xdr:cNvCxnSpPr/>
      </xdr:nvCxnSpPr>
      <xdr:spPr>
        <a:xfrm>
          <a:off x="10388600" y="1563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115089</xdr:rowOff>
    </xdr:from>
    <xdr:to>
      <xdr:col>15</xdr:col>
      <xdr:colOff>180975</xdr:colOff>
      <xdr:row>98</xdr:row>
      <xdr:rowOff>117745</xdr:rowOff>
    </xdr:to>
    <xdr:cxnSp macro="">
      <xdr:nvCxnSpPr>
        <xdr:cNvPr id="445" name="直線コネクタ 444"/>
        <xdr:cNvCxnSpPr/>
      </xdr:nvCxnSpPr>
      <xdr:spPr>
        <a:xfrm flipV="1">
          <a:off x="9639300" y="16917189"/>
          <a:ext cx="838200" cy="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67685</xdr:rowOff>
    </xdr:from>
    <xdr:ext cx="599010" cy="259045"/>
    <xdr:sp macro="" textlink="">
      <xdr:nvSpPr>
        <xdr:cNvPr id="446" name="普通建設事業費 （ うち更新整備　）平均値テキスト"/>
        <xdr:cNvSpPr txBox="1"/>
      </xdr:nvSpPr>
      <xdr:spPr>
        <a:xfrm>
          <a:off x="10528300" y="166983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157,864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44808</xdr:rowOff>
    </xdr:from>
    <xdr:to>
      <xdr:col>15</xdr:col>
      <xdr:colOff>231775</xdr:colOff>
      <xdr:row>98</xdr:row>
      <xdr:rowOff>146408</xdr:rowOff>
    </xdr:to>
    <xdr:sp macro="" textlink="">
      <xdr:nvSpPr>
        <xdr:cNvPr id="447" name="フローチャート : 判断 446"/>
        <xdr:cNvSpPr/>
      </xdr:nvSpPr>
      <xdr:spPr>
        <a:xfrm>
          <a:off x="10426700" y="1684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81593</xdr:rowOff>
    </xdr:from>
    <xdr:to>
      <xdr:col>14</xdr:col>
      <xdr:colOff>28575</xdr:colOff>
      <xdr:row>98</xdr:row>
      <xdr:rowOff>117745</xdr:rowOff>
    </xdr:to>
    <xdr:cxnSp macro="">
      <xdr:nvCxnSpPr>
        <xdr:cNvPr id="448" name="直線コネクタ 447"/>
        <xdr:cNvCxnSpPr/>
      </xdr:nvCxnSpPr>
      <xdr:spPr>
        <a:xfrm>
          <a:off x="8750300" y="16883693"/>
          <a:ext cx="889000" cy="3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65433</xdr:rowOff>
    </xdr:from>
    <xdr:to>
      <xdr:col>14</xdr:col>
      <xdr:colOff>79375</xdr:colOff>
      <xdr:row>98</xdr:row>
      <xdr:rowOff>167033</xdr:rowOff>
    </xdr:to>
    <xdr:sp macro="" textlink="">
      <xdr:nvSpPr>
        <xdr:cNvPr id="449" name="フローチャート : 判断 448"/>
        <xdr:cNvSpPr/>
      </xdr:nvSpPr>
      <xdr:spPr>
        <a:xfrm>
          <a:off x="9588500" y="1686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12110</xdr:rowOff>
    </xdr:from>
    <xdr:ext cx="599010" cy="259045"/>
    <xdr:sp macro="" textlink="">
      <xdr:nvSpPr>
        <xdr:cNvPr id="450" name="テキスト ボックス 449"/>
        <xdr:cNvSpPr txBox="1"/>
      </xdr:nvSpPr>
      <xdr:spPr>
        <a:xfrm>
          <a:off x="9339794" y="16642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64272</xdr:rowOff>
    </xdr:from>
    <xdr:to>
      <xdr:col>12</xdr:col>
      <xdr:colOff>561975</xdr:colOff>
      <xdr:row>98</xdr:row>
      <xdr:rowOff>165872</xdr:rowOff>
    </xdr:to>
    <xdr:sp macro="" textlink="">
      <xdr:nvSpPr>
        <xdr:cNvPr id="451" name="フローチャート : 判断 450"/>
        <xdr:cNvSpPr/>
      </xdr:nvSpPr>
      <xdr:spPr>
        <a:xfrm>
          <a:off x="8699500" y="1686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156999</xdr:rowOff>
    </xdr:from>
    <xdr:ext cx="599010" cy="259045"/>
    <xdr:sp macro="" textlink="">
      <xdr:nvSpPr>
        <xdr:cNvPr id="452" name="テキスト ボックス 451"/>
        <xdr:cNvSpPr txBox="1"/>
      </xdr:nvSpPr>
      <xdr:spPr>
        <a:xfrm>
          <a:off x="8450794" y="16959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64289</xdr:rowOff>
    </xdr:from>
    <xdr:to>
      <xdr:col>15</xdr:col>
      <xdr:colOff>231775</xdr:colOff>
      <xdr:row>98</xdr:row>
      <xdr:rowOff>165889</xdr:rowOff>
    </xdr:to>
    <xdr:sp macro="" textlink="">
      <xdr:nvSpPr>
        <xdr:cNvPr id="458" name="円/楕円 457"/>
        <xdr:cNvSpPr/>
      </xdr:nvSpPr>
      <xdr:spPr>
        <a:xfrm>
          <a:off x="10426700" y="1686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23235</xdr:rowOff>
    </xdr:from>
    <xdr:ext cx="599010" cy="259045"/>
    <xdr:sp macro="" textlink="">
      <xdr:nvSpPr>
        <xdr:cNvPr id="459" name="普通建設事業費 （ うち更新整備　）該当値テキスト"/>
        <xdr:cNvSpPr txBox="1"/>
      </xdr:nvSpPr>
      <xdr:spPr>
        <a:xfrm>
          <a:off x="10528300" y="1682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132,298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66945</xdr:rowOff>
    </xdr:from>
    <xdr:to>
      <xdr:col>14</xdr:col>
      <xdr:colOff>79375</xdr:colOff>
      <xdr:row>98</xdr:row>
      <xdr:rowOff>168545</xdr:rowOff>
    </xdr:to>
    <xdr:sp macro="" textlink="">
      <xdr:nvSpPr>
        <xdr:cNvPr id="460" name="円/楕円 459"/>
        <xdr:cNvSpPr/>
      </xdr:nvSpPr>
      <xdr:spPr>
        <a:xfrm>
          <a:off x="9588500" y="1686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159672</xdr:rowOff>
    </xdr:from>
    <xdr:ext cx="599010" cy="259045"/>
    <xdr:sp macro="" textlink="">
      <xdr:nvSpPr>
        <xdr:cNvPr id="461" name="テキスト ボックス 460"/>
        <xdr:cNvSpPr txBox="1"/>
      </xdr:nvSpPr>
      <xdr:spPr>
        <a:xfrm>
          <a:off x="9339794" y="1696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128,812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30793</xdr:rowOff>
    </xdr:from>
    <xdr:to>
      <xdr:col>12</xdr:col>
      <xdr:colOff>561975</xdr:colOff>
      <xdr:row>98</xdr:row>
      <xdr:rowOff>132393</xdr:rowOff>
    </xdr:to>
    <xdr:sp macro="" textlink="">
      <xdr:nvSpPr>
        <xdr:cNvPr id="462" name="円/楕円 461"/>
        <xdr:cNvSpPr/>
      </xdr:nvSpPr>
      <xdr:spPr>
        <a:xfrm>
          <a:off x="8699500" y="1683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148920</xdr:rowOff>
    </xdr:from>
    <xdr:ext cx="599010" cy="259045"/>
    <xdr:sp macro="" textlink="">
      <xdr:nvSpPr>
        <xdr:cNvPr id="463" name="テキスト ボックス 462"/>
        <xdr:cNvSpPr txBox="1"/>
      </xdr:nvSpPr>
      <xdr:spPr>
        <a:xfrm>
          <a:off x="8450794" y="16608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176,256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74" name="直線コネクタ 47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5" name="テキスト ボックス 47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76" name="直線コネクタ 47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477" name="テキスト ボックス 47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78" name="直線コネクタ 47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479" name="テキスト ボックス 47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0" name="直線コネクタ 47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481" name="テキスト ボックス 48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2" name="直線コネクタ 48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83" name="テキスト ボックス 48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84" name="直線コネクタ 48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38299</xdr:rowOff>
    </xdr:from>
    <xdr:ext cx="685572" cy="259045"/>
    <xdr:sp macro="" textlink="">
      <xdr:nvSpPr>
        <xdr:cNvPr id="485" name="テキスト ボックス 484"/>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87" name="テキスト ボックス 48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24009</xdr:rowOff>
    </xdr:from>
    <xdr:to>
      <xdr:col>23</xdr:col>
      <xdr:colOff>516889</xdr:colOff>
      <xdr:row>39</xdr:row>
      <xdr:rowOff>98878</xdr:rowOff>
    </xdr:to>
    <xdr:cxnSp macro="">
      <xdr:nvCxnSpPr>
        <xdr:cNvPr id="489" name="直線コネクタ 488"/>
        <xdr:cNvCxnSpPr/>
      </xdr:nvCxnSpPr>
      <xdr:spPr>
        <a:xfrm flipV="1">
          <a:off x="16317595" y="5338959"/>
          <a:ext cx="1269" cy="144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135686</xdr:rowOff>
    </xdr:from>
    <xdr:ext cx="249299" cy="259045"/>
    <xdr:sp macro="" textlink="">
      <xdr:nvSpPr>
        <xdr:cNvPr id="490" name="災害復旧事業費最小値テキスト"/>
        <xdr:cNvSpPr txBox="1"/>
      </xdr:nvSpPr>
      <xdr:spPr>
        <a:xfrm>
          <a:off x="16370300" y="6822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1" name="直線コネクタ 49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142136</xdr:rowOff>
    </xdr:from>
    <xdr:ext cx="599010" cy="259045"/>
    <xdr:sp macro="" textlink="">
      <xdr:nvSpPr>
        <xdr:cNvPr id="492" name="災害復旧事業費最大値テキスト"/>
        <xdr:cNvSpPr txBox="1"/>
      </xdr:nvSpPr>
      <xdr:spPr>
        <a:xfrm>
          <a:off x="16370300" y="511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31</xdr:row>
      <xdr:rowOff>24009</xdr:rowOff>
    </xdr:from>
    <xdr:to>
      <xdr:col>23</xdr:col>
      <xdr:colOff>606425</xdr:colOff>
      <xdr:row>31</xdr:row>
      <xdr:rowOff>24009</xdr:rowOff>
    </xdr:to>
    <xdr:cxnSp macro="">
      <xdr:nvCxnSpPr>
        <xdr:cNvPr id="493" name="直線コネクタ 492"/>
        <xdr:cNvCxnSpPr/>
      </xdr:nvCxnSpPr>
      <xdr:spPr>
        <a:xfrm>
          <a:off x="16230600" y="5338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79736</xdr:rowOff>
    </xdr:from>
    <xdr:to>
      <xdr:col>23</xdr:col>
      <xdr:colOff>517525</xdr:colOff>
      <xdr:row>39</xdr:row>
      <xdr:rowOff>81309</xdr:rowOff>
    </xdr:to>
    <xdr:cxnSp macro="">
      <xdr:nvCxnSpPr>
        <xdr:cNvPr id="494" name="直線コネクタ 493"/>
        <xdr:cNvCxnSpPr/>
      </xdr:nvCxnSpPr>
      <xdr:spPr>
        <a:xfrm flipV="1">
          <a:off x="15481300" y="6766286"/>
          <a:ext cx="838200" cy="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8686</xdr:rowOff>
    </xdr:from>
    <xdr:ext cx="534377" cy="259045"/>
    <xdr:sp macro="" textlink="">
      <xdr:nvSpPr>
        <xdr:cNvPr id="495" name="災害復旧事業費平均値テキスト"/>
        <xdr:cNvSpPr txBox="1"/>
      </xdr:nvSpPr>
      <xdr:spPr>
        <a:xfrm>
          <a:off x="16370300" y="6695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10,913</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30259</xdr:rowOff>
    </xdr:from>
    <xdr:to>
      <xdr:col>23</xdr:col>
      <xdr:colOff>568325</xdr:colOff>
      <xdr:row>39</xdr:row>
      <xdr:rowOff>131859</xdr:rowOff>
    </xdr:to>
    <xdr:sp macro="" textlink="">
      <xdr:nvSpPr>
        <xdr:cNvPr id="496" name="フローチャート : 判断 495"/>
        <xdr:cNvSpPr/>
      </xdr:nvSpPr>
      <xdr:spPr>
        <a:xfrm>
          <a:off x="162687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81309</xdr:rowOff>
    </xdr:from>
    <xdr:to>
      <xdr:col>22</xdr:col>
      <xdr:colOff>365125</xdr:colOff>
      <xdr:row>39</xdr:row>
      <xdr:rowOff>98851</xdr:rowOff>
    </xdr:to>
    <xdr:cxnSp macro="">
      <xdr:nvCxnSpPr>
        <xdr:cNvPr id="497" name="直線コネクタ 496"/>
        <xdr:cNvCxnSpPr/>
      </xdr:nvCxnSpPr>
      <xdr:spPr>
        <a:xfrm flipV="1">
          <a:off x="14592300" y="6767859"/>
          <a:ext cx="889000" cy="17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20521</xdr:rowOff>
    </xdr:from>
    <xdr:to>
      <xdr:col>22</xdr:col>
      <xdr:colOff>415925</xdr:colOff>
      <xdr:row>39</xdr:row>
      <xdr:rowOff>122121</xdr:rowOff>
    </xdr:to>
    <xdr:sp macro="" textlink="">
      <xdr:nvSpPr>
        <xdr:cNvPr id="498" name="フローチャート : 判断 497"/>
        <xdr:cNvSpPr/>
      </xdr:nvSpPr>
      <xdr:spPr>
        <a:xfrm>
          <a:off x="15430500" y="670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138648</xdr:rowOff>
    </xdr:from>
    <xdr:ext cx="534377" cy="259045"/>
    <xdr:sp macro="" textlink="">
      <xdr:nvSpPr>
        <xdr:cNvPr id="499" name="テキスト ボックス 498"/>
        <xdr:cNvSpPr txBox="1"/>
      </xdr:nvSpPr>
      <xdr:spPr>
        <a:xfrm>
          <a:off x="15214111" y="648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98851</xdr:rowOff>
    </xdr:from>
    <xdr:to>
      <xdr:col>21</xdr:col>
      <xdr:colOff>161925</xdr:colOff>
      <xdr:row>39</xdr:row>
      <xdr:rowOff>98878</xdr:rowOff>
    </xdr:to>
    <xdr:cxnSp macro="">
      <xdr:nvCxnSpPr>
        <xdr:cNvPr id="500" name="直線コネクタ 499"/>
        <xdr:cNvCxnSpPr/>
      </xdr:nvCxnSpPr>
      <xdr:spPr>
        <a:xfrm flipV="1">
          <a:off x="13703300" y="6785401"/>
          <a:ext cx="889000" cy="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24832</xdr:rowOff>
    </xdr:from>
    <xdr:to>
      <xdr:col>21</xdr:col>
      <xdr:colOff>212725</xdr:colOff>
      <xdr:row>39</xdr:row>
      <xdr:rowOff>126432</xdr:rowOff>
    </xdr:to>
    <xdr:sp macro="" textlink="">
      <xdr:nvSpPr>
        <xdr:cNvPr id="501" name="フローチャート : 判断 500"/>
        <xdr:cNvSpPr/>
      </xdr:nvSpPr>
      <xdr:spPr>
        <a:xfrm>
          <a:off x="14541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142959</xdr:rowOff>
    </xdr:from>
    <xdr:ext cx="534377" cy="259045"/>
    <xdr:sp macro="" textlink="">
      <xdr:nvSpPr>
        <xdr:cNvPr id="502" name="テキスト ボックス 501"/>
        <xdr:cNvSpPr txBox="1"/>
      </xdr:nvSpPr>
      <xdr:spPr>
        <a:xfrm>
          <a:off x="14325111" y="6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98878</xdr:rowOff>
    </xdr:from>
    <xdr:to>
      <xdr:col>19</xdr:col>
      <xdr:colOff>644525</xdr:colOff>
      <xdr:row>39</xdr:row>
      <xdr:rowOff>98878</xdr:rowOff>
    </xdr:to>
    <xdr:cxnSp macro="">
      <xdr:nvCxnSpPr>
        <xdr:cNvPr id="503" name="直線コネクタ 502"/>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22469</xdr:rowOff>
    </xdr:from>
    <xdr:to>
      <xdr:col>20</xdr:col>
      <xdr:colOff>9525</xdr:colOff>
      <xdr:row>39</xdr:row>
      <xdr:rowOff>124069</xdr:rowOff>
    </xdr:to>
    <xdr:sp macro="" textlink="">
      <xdr:nvSpPr>
        <xdr:cNvPr id="504" name="フローチャート : 判断 503"/>
        <xdr:cNvSpPr/>
      </xdr:nvSpPr>
      <xdr:spPr>
        <a:xfrm>
          <a:off x="13652500" y="670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140596</xdr:rowOff>
    </xdr:from>
    <xdr:ext cx="534377" cy="259045"/>
    <xdr:sp macro="" textlink="">
      <xdr:nvSpPr>
        <xdr:cNvPr id="505" name="テキスト ボックス 504"/>
        <xdr:cNvSpPr txBox="1"/>
      </xdr:nvSpPr>
      <xdr:spPr>
        <a:xfrm>
          <a:off x="13436111" y="648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7200</xdr:rowOff>
    </xdr:from>
    <xdr:to>
      <xdr:col>18</xdr:col>
      <xdr:colOff>492125</xdr:colOff>
      <xdr:row>39</xdr:row>
      <xdr:rowOff>108800</xdr:rowOff>
    </xdr:to>
    <xdr:sp macro="" textlink="">
      <xdr:nvSpPr>
        <xdr:cNvPr id="506" name="フローチャート : 判断 505"/>
        <xdr:cNvSpPr/>
      </xdr:nvSpPr>
      <xdr:spPr>
        <a:xfrm>
          <a:off x="12763500" y="669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125327</xdr:rowOff>
    </xdr:from>
    <xdr:ext cx="534377" cy="259045"/>
    <xdr:sp macro="" textlink="">
      <xdr:nvSpPr>
        <xdr:cNvPr id="507" name="テキスト ボックス 506"/>
        <xdr:cNvSpPr txBox="1"/>
      </xdr:nvSpPr>
      <xdr:spPr>
        <a:xfrm>
          <a:off x="12547111" y="646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28936</xdr:rowOff>
    </xdr:from>
    <xdr:to>
      <xdr:col>23</xdr:col>
      <xdr:colOff>568325</xdr:colOff>
      <xdr:row>39</xdr:row>
      <xdr:rowOff>130536</xdr:rowOff>
    </xdr:to>
    <xdr:sp macro="" textlink="">
      <xdr:nvSpPr>
        <xdr:cNvPr id="513" name="円/楕円 512"/>
        <xdr:cNvSpPr/>
      </xdr:nvSpPr>
      <xdr:spPr>
        <a:xfrm>
          <a:off x="16268700" y="671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159763</xdr:rowOff>
    </xdr:from>
    <xdr:ext cx="534377" cy="259045"/>
    <xdr:sp macro="" textlink="">
      <xdr:nvSpPr>
        <xdr:cNvPr id="514" name="災害復旧事業費該当値テキスト"/>
        <xdr:cNvSpPr txBox="1"/>
      </xdr:nvSpPr>
      <xdr:spPr>
        <a:xfrm>
          <a:off x="16370300" y="650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11,723</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30509</xdr:rowOff>
    </xdr:from>
    <xdr:to>
      <xdr:col>22</xdr:col>
      <xdr:colOff>415925</xdr:colOff>
      <xdr:row>39</xdr:row>
      <xdr:rowOff>132109</xdr:rowOff>
    </xdr:to>
    <xdr:sp macro="" textlink="">
      <xdr:nvSpPr>
        <xdr:cNvPr id="515" name="円/楕円 514"/>
        <xdr:cNvSpPr/>
      </xdr:nvSpPr>
      <xdr:spPr>
        <a:xfrm>
          <a:off x="15430500" y="671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123236</xdr:rowOff>
    </xdr:from>
    <xdr:ext cx="534377" cy="259045"/>
    <xdr:sp macro="" textlink="">
      <xdr:nvSpPr>
        <xdr:cNvPr id="516" name="テキスト ボックス 515"/>
        <xdr:cNvSpPr txBox="1"/>
      </xdr:nvSpPr>
      <xdr:spPr>
        <a:xfrm>
          <a:off x="15214111" y="680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48051</xdr:rowOff>
    </xdr:from>
    <xdr:to>
      <xdr:col>21</xdr:col>
      <xdr:colOff>212725</xdr:colOff>
      <xdr:row>39</xdr:row>
      <xdr:rowOff>149651</xdr:rowOff>
    </xdr:to>
    <xdr:sp macro="" textlink="">
      <xdr:nvSpPr>
        <xdr:cNvPr id="517" name="円/楕円 516"/>
        <xdr:cNvSpPr/>
      </xdr:nvSpPr>
      <xdr:spPr>
        <a:xfrm>
          <a:off x="14541500" y="673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140778</xdr:rowOff>
    </xdr:from>
    <xdr:ext cx="313932" cy="259045"/>
    <xdr:sp macro="" textlink="">
      <xdr:nvSpPr>
        <xdr:cNvPr id="518" name="テキスト ボックス 517"/>
        <xdr:cNvSpPr txBox="1"/>
      </xdr:nvSpPr>
      <xdr:spPr>
        <a:xfrm>
          <a:off x="14435333" y="68273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19" name="円/楕円 518"/>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20" name="テキスト ボックス 519"/>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48078</xdr:rowOff>
    </xdr:from>
    <xdr:to>
      <xdr:col>18</xdr:col>
      <xdr:colOff>492125</xdr:colOff>
      <xdr:row>39</xdr:row>
      <xdr:rowOff>149678</xdr:rowOff>
    </xdr:to>
    <xdr:sp macro="" textlink="">
      <xdr:nvSpPr>
        <xdr:cNvPr id="521" name="円/楕円 520"/>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140805</xdr:rowOff>
    </xdr:from>
    <xdr:ext cx="249299" cy="259045"/>
    <xdr:sp macro="" textlink="">
      <xdr:nvSpPr>
        <xdr:cNvPr id="522" name="テキスト ボックス 521"/>
        <xdr:cNvSpPr txBox="1"/>
      </xdr:nvSpPr>
      <xdr:spPr>
        <a:xfrm>
          <a:off x="1268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3" name="直線コネクタ 53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4" name="テキスト ボックス 53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5" name="直線コネクタ 53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36" name="テキスト ボックス 535"/>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38" name="テキスト ボックス 537"/>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9" name="直線コネクタ 53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0" name="テキスト ボックス 539"/>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1" name="直線コネクタ 54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92727</xdr:rowOff>
    </xdr:from>
    <xdr:ext cx="312906" cy="259045"/>
    <xdr:sp macro="" textlink="">
      <xdr:nvSpPr>
        <xdr:cNvPr id="542" name="テキスト ボックス 541"/>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4" name="テキスト ボックス 543"/>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46" name="直線コネクタ 545"/>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47"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8" name="直線コネクタ 54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49"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0" name="直線コネクタ 54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1" name="直線コネクタ 550"/>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52"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3" name="フローチャート : 判断 552"/>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4" name="直線コネクタ 553"/>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5" name="フローチャート : 判断 554"/>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6" name="テキスト ボックス 555"/>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7" name="直線コネクタ 556"/>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58" name="フローチャート : 判断 557"/>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59" name="テキスト ボックス 558"/>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0" name="直線コネクタ 559"/>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1" name="フローチャート : 判断 560"/>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2" name="テキスト ボックス 561"/>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165100</xdr:rowOff>
    </xdr:from>
    <xdr:to>
      <xdr:col>18</xdr:col>
      <xdr:colOff>492125</xdr:colOff>
      <xdr:row>51</xdr:row>
      <xdr:rowOff>95250</xdr:rowOff>
    </xdr:to>
    <xdr:sp macro="" textlink="">
      <xdr:nvSpPr>
        <xdr:cNvPr id="563" name="フローチャート : 判断 562"/>
        <xdr:cNvSpPr/>
      </xdr:nvSpPr>
      <xdr:spPr>
        <a:xfrm>
          <a:off x="12763500" y="873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49</xdr:row>
      <xdr:rowOff>111777</xdr:rowOff>
    </xdr:from>
    <xdr:ext cx="313932" cy="259045"/>
    <xdr:sp macro="" textlink="">
      <xdr:nvSpPr>
        <xdr:cNvPr id="564" name="テキスト ボックス 563"/>
        <xdr:cNvSpPr txBox="1"/>
      </xdr:nvSpPr>
      <xdr:spPr>
        <a:xfrm>
          <a:off x="12657333" y="8512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0" name="円/楕円 569"/>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71"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2" name="円/楕円 571"/>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3" name="テキスト ボックス 572"/>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4" name="円/楕円 573"/>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5" name="テキスト ボックス 574"/>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6" name="円/楕円 575"/>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77" name="テキスト ボックス 576"/>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8" name="円/楕円 577"/>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9" name="テキスト ボックス 578"/>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593" name="テキスト ボックス 592"/>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595" name="テキスト ボックス 594"/>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597" name="テキスト ボックス 596"/>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9" name="テキスト ボックス 59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01" name="テキスト ボックス 600"/>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03" name="テキスト ボックス 60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31750</xdr:rowOff>
    </xdr:from>
    <xdr:to>
      <xdr:col>23</xdr:col>
      <xdr:colOff>516889</xdr:colOff>
      <xdr:row>79</xdr:row>
      <xdr:rowOff>95452</xdr:rowOff>
    </xdr:to>
    <xdr:cxnSp macro="">
      <xdr:nvCxnSpPr>
        <xdr:cNvPr id="605" name="直線コネクタ 604"/>
        <xdr:cNvCxnSpPr/>
      </xdr:nvCxnSpPr>
      <xdr:spPr>
        <a:xfrm flipV="1">
          <a:off x="16317595" y="12204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99279</xdr:rowOff>
    </xdr:from>
    <xdr:ext cx="469744" cy="259045"/>
    <xdr:sp macro="" textlink="">
      <xdr:nvSpPr>
        <xdr:cNvPr id="606" name="公債費最小値テキスト"/>
        <xdr:cNvSpPr txBox="1"/>
      </xdr:nvSpPr>
      <xdr:spPr>
        <a:xfrm>
          <a:off x="16370300" y="13643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79</xdr:row>
      <xdr:rowOff>95452</xdr:rowOff>
    </xdr:from>
    <xdr:to>
      <xdr:col>23</xdr:col>
      <xdr:colOff>606425</xdr:colOff>
      <xdr:row>79</xdr:row>
      <xdr:rowOff>95452</xdr:rowOff>
    </xdr:to>
    <xdr:cxnSp macro="">
      <xdr:nvCxnSpPr>
        <xdr:cNvPr id="607" name="直線コネクタ 606"/>
        <xdr:cNvCxnSpPr/>
      </xdr:nvCxnSpPr>
      <xdr:spPr>
        <a:xfrm>
          <a:off x="16230600" y="13640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149877</xdr:rowOff>
    </xdr:from>
    <xdr:ext cx="599010" cy="259045"/>
    <xdr:sp macro="" textlink="">
      <xdr:nvSpPr>
        <xdr:cNvPr id="608" name="公債費最大値テキスト"/>
        <xdr:cNvSpPr txBox="1"/>
      </xdr:nvSpPr>
      <xdr:spPr>
        <a:xfrm>
          <a:off x="16370300" y="1197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71</xdr:row>
      <xdr:rowOff>31750</xdr:rowOff>
    </xdr:from>
    <xdr:to>
      <xdr:col>23</xdr:col>
      <xdr:colOff>606425</xdr:colOff>
      <xdr:row>71</xdr:row>
      <xdr:rowOff>31750</xdr:rowOff>
    </xdr:to>
    <xdr:cxnSp macro="">
      <xdr:nvCxnSpPr>
        <xdr:cNvPr id="609" name="直線コネクタ 608"/>
        <xdr:cNvCxnSpPr/>
      </xdr:nvCxnSpPr>
      <xdr:spPr>
        <a:xfrm>
          <a:off x="16230600" y="1220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111364</xdr:rowOff>
    </xdr:from>
    <xdr:to>
      <xdr:col>23</xdr:col>
      <xdr:colOff>517525</xdr:colOff>
      <xdr:row>77</xdr:row>
      <xdr:rowOff>139633</xdr:rowOff>
    </xdr:to>
    <xdr:cxnSp macro="">
      <xdr:nvCxnSpPr>
        <xdr:cNvPr id="610" name="直線コネクタ 609"/>
        <xdr:cNvCxnSpPr/>
      </xdr:nvCxnSpPr>
      <xdr:spPr>
        <a:xfrm flipV="1">
          <a:off x="15481300" y="13313014"/>
          <a:ext cx="838200" cy="2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121176</xdr:rowOff>
    </xdr:from>
    <xdr:ext cx="599010" cy="259045"/>
    <xdr:sp macro="" textlink="">
      <xdr:nvSpPr>
        <xdr:cNvPr id="611" name="公債費平均値テキスト"/>
        <xdr:cNvSpPr txBox="1"/>
      </xdr:nvSpPr>
      <xdr:spPr>
        <a:xfrm>
          <a:off x="16370300" y="13322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142749</xdr:rowOff>
    </xdr:from>
    <xdr:to>
      <xdr:col>23</xdr:col>
      <xdr:colOff>568325</xdr:colOff>
      <xdr:row>78</xdr:row>
      <xdr:rowOff>72899</xdr:rowOff>
    </xdr:to>
    <xdr:sp macro="" textlink="">
      <xdr:nvSpPr>
        <xdr:cNvPr id="612" name="フローチャート : 判断 611"/>
        <xdr:cNvSpPr/>
      </xdr:nvSpPr>
      <xdr:spPr>
        <a:xfrm>
          <a:off x="16268700" y="133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139633</xdr:rowOff>
    </xdr:from>
    <xdr:to>
      <xdr:col>22</xdr:col>
      <xdr:colOff>365125</xdr:colOff>
      <xdr:row>77</xdr:row>
      <xdr:rowOff>149316</xdr:rowOff>
    </xdr:to>
    <xdr:cxnSp macro="">
      <xdr:nvCxnSpPr>
        <xdr:cNvPr id="613" name="直線コネクタ 612"/>
        <xdr:cNvCxnSpPr/>
      </xdr:nvCxnSpPr>
      <xdr:spPr>
        <a:xfrm flipV="1">
          <a:off x="14592300" y="13341283"/>
          <a:ext cx="889000" cy="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23034</xdr:rowOff>
    </xdr:from>
    <xdr:to>
      <xdr:col>22</xdr:col>
      <xdr:colOff>415925</xdr:colOff>
      <xdr:row>78</xdr:row>
      <xdr:rowOff>124634</xdr:rowOff>
    </xdr:to>
    <xdr:sp macro="" textlink="">
      <xdr:nvSpPr>
        <xdr:cNvPr id="614" name="フローチャート : 判断 613"/>
        <xdr:cNvSpPr/>
      </xdr:nvSpPr>
      <xdr:spPr>
        <a:xfrm>
          <a:off x="15430500" y="133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115761</xdr:rowOff>
    </xdr:from>
    <xdr:ext cx="599010" cy="259045"/>
    <xdr:sp macro="" textlink="">
      <xdr:nvSpPr>
        <xdr:cNvPr id="615" name="テキスト ボックス 614"/>
        <xdr:cNvSpPr txBox="1"/>
      </xdr:nvSpPr>
      <xdr:spPr>
        <a:xfrm>
          <a:off x="15181794" y="1348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149316</xdr:rowOff>
    </xdr:from>
    <xdr:to>
      <xdr:col>21</xdr:col>
      <xdr:colOff>161925</xdr:colOff>
      <xdr:row>77</xdr:row>
      <xdr:rowOff>152002</xdr:rowOff>
    </xdr:to>
    <xdr:cxnSp macro="">
      <xdr:nvCxnSpPr>
        <xdr:cNvPr id="616" name="直線コネクタ 615"/>
        <xdr:cNvCxnSpPr/>
      </xdr:nvCxnSpPr>
      <xdr:spPr>
        <a:xfrm flipV="1">
          <a:off x="13703300" y="13350966"/>
          <a:ext cx="889000" cy="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163854</xdr:rowOff>
    </xdr:from>
    <xdr:to>
      <xdr:col>21</xdr:col>
      <xdr:colOff>212725</xdr:colOff>
      <xdr:row>78</xdr:row>
      <xdr:rowOff>94004</xdr:rowOff>
    </xdr:to>
    <xdr:sp macro="" textlink="">
      <xdr:nvSpPr>
        <xdr:cNvPr id="617" name="フローチャート : 判断 616"/>
        <xdr:cNvSpPr/>
      </xdr:nvSpPr>
      <xdr:spPr>
        <a:xfrm>
          <a:off x="14541500" y="1336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85131</xdr:rowOff>
    </xdr:from>
    <xdr:ext cx="599010" cy="259045"/>
    <xdr:sp macro="" textlink="">
      <xdr:nvSpPr>
        <xdr:cNvPr id="618" name="テキスト ボックス 617"/>
        <xdr:cNvSpPr txBox="1"/>
      </xdr:nvSpPr>
      <xdr:spPr>
        <a:xfrm>
          <a:off x="14292794" y="13458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147636</xdr:rowOff>
    </xdr:from>
    <xdr:to>
      <xdr:col>19</xdr:col>
      <xdr:colOff>644525</xdr:colOff>
      <xdr:row>77</xdr:row>
      <xdr:rowOff>152002</xdr:rowOff>
    </xdr:to>
    <xdr:cxnSp macro="">
      <xdr:nvCxnSpPr>
        <xdr:cNvPr id="619" name="直線コネクタ 618"/>
        <xdr:cNvCxnSpPr/>
      </xdr:nvCxnSpPr>
      <xdr:spPr>
        <a:xfrm>
          <a:off x="12814300" y="13349286"/>
          <a:ext cx="889000" cy="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161627</xdr:rowOff>
    </xdr:from>
    <xdr:to>
      <xdr:col>20</xdr:col>
      <xdr:colOff>9525</xdr:colOff>
      <xdr:row>78</xdr:row>
      <xdr:rowOff>91777</xdr:rowOff>
    </xdr:to>
    <xdr:sp macro="" textlink="">
      <xdr:nvSpPr>
        <xdr:cNvPr id="620" name="フローチャート : 判断 619"/>
        <xdr:cNvSpPr/>
      </xdr:nvSpPr>
      <xdr:spPr>
        <a:xfrm>
          <a:off x="13652500" y="133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82904</xdr:rowOff>
    </xdr:from>
    <xdr:ext cx="599010" cy="259045"/>
    <xdr:sp macro="" textlink="">
      <xdr:nvSpPr>
        <xdr:cNvPr id="621" name="テキスト ボックス 620"/>
        <xdr:cNvSpPr txBox="1"/>
      </xdr:nvSpPr>
      <xdr:spPr>
        <a:xfrm>
          <a:off x="13403794" y="13456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150186</xdr:rowOff>
    </xdr:from>
    <xdr:to>
      <xdr:col>18</xdr:col>
      <xdr:colOff>492125</xdr:colOff>
      <xdr:row>78</xdr:row>
      <xdr:rowOff>80336</xdr:rowOff>
    </xdr:to>
    <xdr:sp macro="" textlink="">
      <xdr:nvSpPr>
        <xdr:cNvPr id="622" name="フローチャート : 判断 621"/>
        <xdr:cNvSpPr/>
      </xdr:nvSpPr>
      <xdr:spPr>
        <a:xfrm>
          <a:off x="12763500" y="1335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71463</xdr:rowOff>
    </xdr:from>
    <xdr:ext cx="599010" cy="259045"/>
    <xdr:sp macro="" textlink="">
      <xdr:nvSpPr>
        <xdr:cNvPr id="623" name="テキスト ボックス 622"/>
        <xdr:cNvSpPr txBox="1"/>
      </xdr:nvSpPr>
      <xdr:spPr>
        <a:xfrm>
          <a:off x="12514794" y="13444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60564</xdr:rowOff>
    </xdr:from>
    <xdr:to>
      <xdr:col>23</xdr:col>
      <xdr:colOff>568325</xdr:colOff>
      <xdr:row>77</xdr:row>
      <xdr:rowOff>162164</xdr:rowOff>
    </xdr:to>
    <xdr:sp macro="" textlink="">
      <xdr:nvSpPr>
        <xdr:cNvPr id="629" name="円/楕円 628"/>
        <xdr:cNvSpPr/>
      </xdr:nvSpPr>
      <xdr:spPr>
        <a:xfrm>
          <a:off x="16268700" y="1326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83441</xdr:rowOff>
    </xdr:from>
    <xdr:ext cx="599010" cy="259045"/>
    <xdr:sp macro="" textlink="">
      <xdr:nvSpPr>
        <xdr:cNvPr id="630" name="公債費該当値テキスト"/>
        <xdr:cNvSpPr txBox="1"/>
      </xdr:nvSpPr>
      <xdr:spPr>
        <a:xfrm>
          <a:off x="16370300" y="13113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202,354</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88833</xdr:rowOff>
    </xdr:from>
    <xdr:to>
      <xdr:col>22</xdr:col>
      <xdr:colOff>415925</xdr:colOff>
      <xdr:row>78</xdr:row>
      <xdr:rowOff>18983</xdr:rowOff>
    </xdr:to>
    <xdr:sp macro="" textlink="">
      <xdr:nvSpPr>
        <xdr:cNvPr id="631" name="円/楕円 630"/>
        <xdr:cNvSpPr/>
      </xdr:nvSpPr>
      <xdr:spPr>
        <a:xfrm>
          <a:off x="15430500" y="1329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35510</xdr:rowOff>
    </xdr:from>
    <xdr:ext cx="599010" cy="259045"/>
    <xdr:sp macro="" textlink="">
      <xdr:nvSpPr>
        <xdr:cNvPr id="632" name="テキスト ボックス 631"/>
        <xdr:cNvSpPr txBox="1"/>
      </xdr:nvSpPr>
      <xdr:spPr>
        <a:xfrm>
          <a:off x="15181794" y="13065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185,041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98516</xdr:rowOff>
    </xdr:from>
    <xdr:to>
      <xdr:col>21</xdr:col>
      <xdr:colOff>212725</xdr:colOff>
      <xdr:row>78</xdr:row>
      <xdr:rowOff>28666</xdr:rowOff>
    </xdr:to>
    <xdr:sp macro="" textlink="">
      <xdr:nvSpPr>
        <xdr:cNvPr id="633" name="円/楕円 632"/>
        <xdr:cNvSpPr/>
      </xdr:nvSpPr>
      <xdr:spPr>
        <a:xfrm>
          <a:off x="14541500" y="1330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45193</xdr:rowOff>
    </xdr:from>
    <xdr:ext cx="599010" cy="259045"/>
    <xdr:sp macro="" textlink="">
      <xdr:nvSpPr>
        <xdr:cNvPr id="634" name="テキスト ボックス 633"/>
        <xdr:cNvSpPr txBox="1"/>
      </xdr:nvSpPr>
      <xdr:spPr>
        <a:xfrm>
          <a:off x="14292794" y="13075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179,111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101202</xdr:rowOff>
    </xdr:from>
    <xdr:to>
      <xdr:col>20</xdr:col>
      <xdr:colOff>9525</xdr:colOff>
      <xdr:row>78</xdr:row>
      <xdr:rowOff>31352</xdr:rowOff>
    </xdr:to>
    <xdr:sp macro="" textlink="">
      <xdr:nvSpPr>
        <xdr:cNvPr id="635" name="円/楕円 634"/>
        <xdr:cNvSpPr/>
      </xdr:nvSpPr>
      <xdr:spPr>
        <a:xfrm>
          <a:off x="13652500" y="1330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47879</xdr:rowOff>
    </xdr:from>
    <xdr:ext cx="599010" cy="259045"/>
    <xdr:sp macro="" textlink="">
      <xdr:nvSpPr>
        <xdr:cNvPr id="636" name="テキスト ボックス 635"/>
        <xdr:cNvSpPr txBox="1"/>
      </xdr:nvSpPr>
      <xdr:spPr>
        <a:xfrm>
          <a:off x="13403794" y="13078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177,466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96836</xdr:rowOff>
    </xdr:from>
    <xdr:to>
      <xdr:col>18</xdr:col>
      <xdr:colOff>492125</xdr:colOff>
      <xdr:row>78</xdr:row>
      <xdr:rowOff>26986</xdr:rowOff>
    </xdr:to>
    <xdr:sp macro="" textlink="">
      <xdr:nvSpPr>
        <xdr:cNvPr id="637" name="円/楕円 636"/>
        <xdr:cNvSpPr/>
      </xdr:nvSpPr>
      <xdr:spPr>
        <a:xfrm>
          <a:off x="12763500" y="1329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43513</xdr:rowOff>
    </xdr:from>
    <xdr:ext cx="599010" cy="259045"/>
    <xdr:sp macro="" textlink="">
      <xdr:nvSpPr>
        <xdr:cNvPr id="638" name="テキスト ボックス 637"/>
        <xdr:cNvSpPr txBox="1"/>
      </xdr:nvSpPr>
      <xdr:spPr>
        <a:xfrm>
          <a:off x="12514794" y="13073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180,140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12,052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58" name="テキスト ボックス 65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0" name="テキスト ボックス 65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1245</xdr:rowOff>
    </xdr:from>
    <xdr:to>
      <xdr:col>23</xdr:col>
      <xdr:colOff>516889</xdr:colOff>
      <xdr:row>99</xdr:row>
      <xdr:rowOff>44448</xdr:rowOff>
    </xdr:to>
    <xdr:cxnSp macro="">
      <xdr:nvCxnSpPr>
        <xdr:cNvPr id="662" name="直線コネクタ 661"/>
        <xdr:cNvCxnSpPr/>
      </xdr:nvCxnSpPr>
      <xdr:spPr>
        <a:xfrm flipV="1">
          <a:off x="16317595" y="15603195"/>
          <a:ext cx="1269" cy="141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48275</xdr:rowOff>
    </xdr:from>
    <xdr:ext cx="249299" cy="259045"/>
    <xdr:sp macro="" textlink="">
      <xdr:nvSpPr>
        <xdr:cNvPr id="663" name="積立金最小値テキスト"/>
        <xdr:cNvSpPr txBox="1"/>
      </xdr:nvSpPr>
      <xdr:spPr>
        <a:xfrm>
          <a:off x="16370300" y="170218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a:t>
          </a:r>
          <a:endParaRPr kumimoji="1" lang="ja-JP" altLang="en-US" sz="1000" b="1">
            <a:latin typeface="ＭＳ Ｐゴシック"/>
          </a:endParaRPr>
        </a:p>
      </xdr:txBody>
    </xdr:sp>
    <xdr:clientData/>
  </xdr:oneCellAnchor>
  <xdr:twoCellAnchor>
    <xdr:from>
      <xdr:col>23</xdr:col>
      <xdr:colOff>428625</xdr:colOff>
      <xdr:row>99</xdr:row>
      <xdr:rowOff>44448</xdr:rowOff>
    </xdr:from>
    <xdr:to>
      <xdr:col>23</xdr:col>
      <xdr:colOff>606425</xdr:colOff>
      <xdr:row>99</xdr:row>
      <xdr:rowOff>44448</xdr:rowOff>
    </xdr:to>
    <xdr:cxnSp macro="">
      <xdr:nvCxnSpPr>
        <xdr:cNvPr id="664" name="直線コネクタ 663"/>
        <xdr:cNvCxnSpPr/>
      </xdr:nvCxnSpPr>
      <xdr:spPr>
        <a:xfrm>
          <a:off x="16230600" y="1701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119372</xdr:rowOff>
    </xdr:from>
    <xdr:ext cx="690189" cy="259045"/>
    <xdr:sp macro="" textlink="">
      <xdr:nvSpPr>
        <xdr:cNvPr id="665" name="積立金最大値テキスト"/>
        <xdr:cNvSpPr txBox="1"/>
      </xdr:nvSpPr>
      <xdr:spPr>
        <a:xfrm>
          <a:off x="16370300" y="15378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1,114,020</a:t>
          </a:r>
          <a:endParaRPr kumimoji="1" lang="ja-JP" altLang="en-US" sz="1000" b="1">
            <a:latin typeface="ＭＳ Ｐゴシック"/>
          </a:endParaRPr>
        </a:p>
      </xdr:txBody>
    </xdr:sp>
    <xdr:clientData/>
  </xdr:oneCellAnchor>
  <xdr:twoCellAnchor>
    <xdr:from>
      <xdr:col>23</xdr:col>
      <xdr:colOff>428625</xdr:colOff>
      <xdr:row>91</xdr:row>
      <xdr:rowOff>1245</xdr:rowOff>
    </xdr:from>
    <xdr:to>
      <xdr:col>23</xdr:col>
      <xdr:colOff>606425</xdr:colOff>
      <xdr:row>91</xdr:row>
      <xdr:rowOff>1245</xdr:rowOff>
    </xdr:to>
    <xdr:cxnSp macro="">
      <xdr:nvCxnSpPr>
        <xdr:cNvPr id="666" name="直線コネクタ 665"/>
        <xdr:cNvCxnSpPr/>
      </xdr:nvCxnSpPr>
      <xdr:spPr>
        <a:xfrm>
          <a:off x="16230600" y="1560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131956</xdr:rowOff>
    </xdr:from>
    <xdr:to>
      <xdr:col>23</xdr:col>
      <xdr:colOff>517525</xdr:colOff>
      <xdr:row>99</xdr:row>
      <xdr:rowOff>2353</xdr:rowOff>
    </xdr:to>
    <xdr:cxnSp macro="">
      <xdr:nvCxnSpPr>
        <xdr:cNvPr id="667" name="直線コネクタ 666"/>
        <xdr:cNvCxnSpPr/>
      </xdr:nvCxnSpPr>
      <xdr:spPr>
        <a:xfrm>
          <a:off x="15481300" y="16934056"/>
          <a:ext cx="838200" cy="4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76178</xdr:rowOff>
    </xdr:from>
    <xdr:ext cx="534377" cy="259045"/>
    <xdr:sp macro="" textlink="">
      <xdr:nvSpPr>
        <xdr:cNvPr id="668" name="積立金平均値テキスト"/>
        <xdr:cNvSpPr txBox="1"/>
      </xdr:nvSpPr>
      <xdr:spPr>
        <a:xfrm>
          <a:off x="16370300" y="16706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88,031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53301</xdr:rowOff>
    </xdr:from>
    <xdr:to>
      <xdr:col>23</xdr:col>
      <xdr:colOff>568325</xdr:colOff>
      <xdr:row>98</xdr:row>
      <xdr:rowOff>154901</xdr:rowOff>
    </xdr:to>
    <xdr:sp macro="" textlink="">
      <xdr:nvSpPr>
        <xdr:cNvPr id="669" name="フローチャート : 判断 668"/>
        <xdr:cNvSpPr/>
      </xdr:nvSpPr>
      <xdr:spPr>
        <a:xfrm>
          <a:off x="16268700" y="16855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131956</xdr:rowOff>
    </xdr:from>
    <xdr:to>
      <xdr:col>22</xdr:col>
      <xdr:colOff>365125</xdr:colOff>
      <xdr:row>98</xdr:row>
      <xdr:rowOff>157527</xdr:rowOff>
    </xdr:to>
    <xdr:cxnSp macro="">
      <xdr:nvCxnSpPr>
        <xdr:cNvPr id="670" name="直線コネクタ 669"/>
        <xdr:cNvCxnSpPr/>
      </xdr:nvCxnSpPr>
      <xdr:spPr>
        <a:xfrm flipV="1">
          <a:off x="14592300" y="16934056"/>
          <a:ext cx="889000" cy="2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124513</xdr:rowOff>
    </xdr:from>
    <xdr:to>
      <xdr:col>22</xdr:col>
      <xdr:colOff>415925</xdr:colOff>
      <xdr:row>98</xdr:row>
      <xdr:rowOff>54663</xdr:rowOff>
    </xdr:to>
    <xdr:sp macro="" textlink="">
      <xdr:nvSpPr>
        <xdr:cNvPr id="671" name="フローチャート : 判断 670"/>
        <xdr:cNvSpPr/>
      </xdr:nvSpPr>
      <xdr:spPr>
        <a:xfrm>
          <a:off x="15430500" y="167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71190</xdr:rowOff>
    </xdr:from>
    <xdr:ext cx="599010" cy="259045"/>
    <xdr:sp macro="" textlink="">
      <xdr:nvSpPr>
        <xdr:cNvPr id="672" name="テキスト ボックス 671"/>
        <xdr:cNvSpPr txBox="1"/>
      </xdr:nvSpPr>
      <xdr:spPr>
        <a:xfrm>
          <a:off x="15181794" y="1653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157527</xdr:rowOff>
    </xdr:from>
    <xdr:to>
      <xdr:col>21</xdr:col>
      <xdr:colOff>161925</xdr:colOff>
      <xdr:row>99</xdr:row>
      <xdr:rowOff>712</xdr:rowOff>
    </xdr:to>
    <xdr:cxnSp macro="">
      <xdr:nvCxnSpPr>
        <xdr:cNvPr id="673" name="直線コネクタ 672"/>
        <xdr:cNvCxnSpPr/>
      </xdr:nvCxnSpPr>
      <xdr:spPr>
        <a:xfrm flipV="1">
          <a:off x="13703300" y="16959627"/>
          <a:ext cx="889000" cy="1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90940</xdr:rowOff>
    </xdr:from>
    <xdr:to>
      <xdr:col>21</xdr:col>
      <xdr:colOff>212725</xdr:colOff>
      <xdr:row>99</xdr:row>
      <xdr:rowOff>21090</xdr:rowOff>
    </xdr:to>
    <xdr:sp macro="" textlink="">
      <xdr:nvSpPr>
        <xdr:cNvPr id="674" name="フローチャート : 判断 673"/>
        <xdr:cNvSpPr/>
      </xdr:nvSpPr>
      <xdr:spPr>
        <a:xfrm>
          <a:off x="14541500" y="1689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37617</xdr:rowOff>
    </xdr:from>
    <xdr:ext cx="534377" cy="259045"/>
    <xdr:sp macro="" textlink="">
      <xdr:nvSpPr>
        <xdr:cNvPr id="675" name="テキスト ボックス 674"/>
        <xdr:cNvSpPr txBox="1"/>
      </xdr:nvSpPr>
      <xdr:spPr>
        <a:xfrm>
          <a:off x="14325111" y="1666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103735</xdr:rowOff>
    </xdr:from>
    <xdr:to>
      <xdr:col>19</xdr:col>
      <xdr:colOff>644525</xdr:colOff>
      <xdr:row>99</xdr:row>
      <xdr:rowOff>712</xdr:rowOff>
    </xdr:to>
    <xdr:cxnSp macro="">
      <xdr:nvCxnSpPr>
        <xdr:cNvPr id="676" name="直線コネクタ 675"/>
        <xdr:cNvCxnSpPr/>
      </xdr:nvCxnSpPr>
      <xdr:spPr>
        <a:xfrm>
          <a:off x="12814300" y="16905835"/>
          <a:ext cx="889000" cy="6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39089</xdr:rowOff>
    </xdr:from>
    <xdr:to>
      <xdr:col>20</xdr:col>
      <xdr:colOff>9525</xdr:colOff>
      <xdr:row>98</xdr:row>
      <xdr:rowOff>140689</xdr:rowOff>
    </xdr:to>
    <xdr:sp macro="" textlink="">
      <xdr:nvSpPr>
        <xdr:cNvPr id="677" name="フローチャート : 判断 676"/>
        <xdr:cNvSpPr/>
      </xdr:nvSpPr>
      <xdr:spPr>
        <a:xfrm>
          <a:off x="13652500" y="1684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157216</xdr:rowOff>
    </xdr:from>
    <xdr:ext cx="534377" cy="259045"/>
    <xdr:sp macro="" textlink="">
      <xdr:nvSpPr>
        <xdr:cNvPr id="678" name="テキスト ボックス 677"/>
        <xdr:cNvSpPr txBox="1"/>
      </xdr:nvSpPr>
      <xdr:spPr>
        <a:xfrm>
          <a:off x="13436111" y="1661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21814</xdr:rowOff>
    </xdr:from>
    <xdr:to>
      <xdr:col>18</xdr:col>
      <xdr:colOff>492125</xdr:colOff>
      <xdr:row>98</xdr:row>
      <xdr:rowOff>123414</xdr:rowOff>
    </xdr:to>
    <xdr:sp macro="" textlink="">
      <xdr:nvSpPr>
        <xdr:cNvPr id="679" name="フローチャート : 判断 678"/>
        <xdr:cNvSpPr/>
      </xdr:nvSpPr>
      <xdr:spPr>
        <a:xfrm>
          <a:off x="12763500" y="168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139941</xdr:rowOff>
    </xdr:from>
    <xdr:ext cx="599010" cy="259045"/>
    <xdr:sp macro="" textlink="">
      <xdr:nvSpPr>
        <xdr:cNvPr id="680" name="テキスト ボックス 679"/>
        <xdr:cNvSpPr txBox="1"/>
      </xdr:nvSpPr>
      <xdr:spPr>
        <a:xfrm>
          <a:off x="12514794" y="16599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123003</xdr:rowOff>
    </xdr:from>
    <xdr:to>
      <xdr:col>23</xdr:col>
      <xdr:colOff>568325</xdr:colOff>
      <xdr:row>99</xdr:row>
      <xdr:rowOff>53153</xdr:rowOff>
    </xdr:to>
    <xdr:sp macro="" textlink="">
      <xdr:nvSpPr>
        <xdr:cNvPr id="686" name="円/楕円 685"/>
        <xdr:cNvSpPr/>
      </xdr:nvSpPr>
      <xdr:spPr>
        <a:xfrm>
          <a:off x="16268700" y="1692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37930</xdr:rowOff>
    </xdr:from>
    <xdr:ext cx="534377" cy="259045"/>
    <xdr:sp macro="" textlink="">
      <xdr:nvSpPr>
        <xdr:cNvPr id="687" name="積立金該当値テキスト"/>
        <xdr:cNvSpPr txBox="1"/>
      </xdr:nvSpPr>
      <xdr:spPr>
        <a:xfrm>
          <a:off x="16370300" y="1684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33,147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81156</xdr:rowOff>
    </xdr:from>
    <xdr:to>
      <xdr:col>22</xdr:col>
      <xdr:colOff>415925</xdr:colOff>
      <xdr:row>99</xdr:row>
      <xdr:rowOff>11306</xdr:rowOff>
    </xdr:to>
    <xdr:sp macro="" textlink="">
      <xdr:nvSpPr>
        <xdr:cNvPr id="688" name="円/楕円 687"/>
        <xdr:cNvSpPr/>
      </xdr:nvSpPr>
      <xdr:spPr>
        <a:xfrm>
          <a:off x="15430500" y="1688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2433</xdr:rowOff>
    </xdr:from>
    <xdr:ext cx="534377" cy="259045"/>
    <xdr:sp macro="" textlink="">
      <xdr:nvSpPr>
        <xdr:cNvPr id="689" name="テキスト ボックス 688"/>
        <xdr:cNvSpPr txBox="1"/>
      </xdr:nvSpPr>
      <xdr:spPr>
        <a:xfrm>
          <a:off x="15214111" y="1697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66,098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106727</xdr:rowOff>
    </xdr:from>
    <xdr:to>
      <xdr:col>21</xdr:col>
      <xdr:colOff>212725</xdr:colOff>
      <xdr:row>99</xdr:row>
      <xdr:rowOff>36877</xdr:rowOff>
    </xdr:to>
    <xdr:sp macro="" textlink="">
      <xdr:nvSpPr>
        <xdr:cNvPr id="690" name="円/楕円 689"/>
        <xdr:cNvSpPr/>
      </xdr:nvSpPr>
      <xdr:spPr>
        <a:xfrm>
          <a:off x="14541500" y="1690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28004</xdr:rowOff>
    </xdr:from>
    <xdr:ext cx="534377" cy="259045"/>
    <xdr:sp macro="" textlink="">
      <xdr:nvSpPr>
        <xdr:cNvPr id="691" name="テキスト ボックス 690"/>
        <xdr:cNvSpPr txBox="1"/>
      </xdr:nvSpPr>
      <xdr:spPr>
        <a:xfrm>
          <a:off x="14325111" y="1700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45,963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121362</xdr:rowOff>
    </xdr:from>
    <xdr:to>
      <xdr:col>20</xdr:col>
      <xdr:colOff>9525</xdr:colOff>
      <xdr:row>99</xdr:row>
      <xdr:rowOff>51512</xdr:rowOff>
    </xdr:to>
    <xdr:sp macro="" textlink="">
      <xdr:nvSpPr>
        <xdr:cNvPr id="692" name="円/楕円 691"/>
        <xdr:cNvSpPr/>
      </xdr:nvSpPr>
      <xdr:spPr>
        <a:xfrm>
          <a:off x="13652500" y="1692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42639</xdr:rowOff>
    </xdr:from>
    <xdr:ext cx="534377" cy="259045"/>
    <xdr:sp macro="" textlink="">
      <xdr:nvSpPr>
        <xdr:cNvPr id="693" name="テキスト ボックス 692"/>
        <xdr:cNvSpPr txBox="1"/>
      </xdr:nvSpPr>
      <xdr:spPr>
        <a:xfrm>
          <a:off x="13436111" y="1701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34,440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52935</xdr:rowOff>
    </xdr:from>
    <xdr:to>
      <xdr:col>18</xdr:col>
      <xdr:colOff>492125</xdr:colOff>
      <xdr:row>98</xdr:row>
      <xdr:rowOff>154535</xdr:rowOff>
    </xdr:to>
    <xdr:sp macro="" textlink="">
      <xdr:nvSpPr>
        <xdr:cNvPr id="694" name="円/楕円 693"/>
        <xdr:cNvSpPr/>
      </xdr:nvSpPr>
      <xdr:spPr>
        <a:xfrm>
          <a:off x="12763500" y="1685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145662</xdr:rowOff>
    </xdr:from>
    <xdr:ext cx="534377" cy="259045"/>
    <xdr:sp macro="" textlink="">
      <xdr:nvSpPr>
        <xdr:cNvPr id="695" name="テキスト ボックス 694"/>
        <xdr:cNvSpPr txBox="1"/>
      </xdr:nvSpPr>
      <xdr:spPr>
        <a:xfrm>
          <a:off x="12547111" y="1694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88,319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6" name="直線コネクタ 70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7" name="テキスト ボックス 70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8" name="直線コネクタ 70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9" name="テキスト ボックス 70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0" name="直線コネクタ 70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1" name="テキスト ボックス 71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2" name="直線コネクタ 71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3" name="テキスト ボックス 71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4" name="直線コネクタ 71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5" name="テキスト ボックス 71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116520</xdr:rowOff>
    </xdr:from>
    <xdr:to>
      <xdr:col>32</xdr:col>
      <xdr:colOff>186689</xdr:colOff>
      <xdr:row>38</xdr:row>
      <xdr:rowOff>139700</xdr:rowOff>
    </xdr:to>
    <xdr:cxnSp macro="">
      <xdr:nvCxnSpPr>
        <xdr:cNvPr id="717" name="直線コネクタ 716"/>
        <xdr:cNvCxnSpPr/>
      </xdr:nvCxnSpPr>
      <xdr:spPr>
        <a:xfrm flipV="1">
          <a:off x="22159595" y="5431470"/>
          <a:ext cx="1269" cy="122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9" name="直線コネクタ 71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63197</xdr:rowOff>
    </xdr:from>
    <xdr:ext cx="534377" cy="259045"/>
    <xdr:sp macro="" textlink="">
      <xdr:nvSpPr>
        <xdr:cNvPr id="720" name="投資及び出資金最大値テキスト"/>
        <xdr:cNvSpPr txBox="1"/>
      </xdr:nvSpPr>
      <xdr:spPr>
        <a:xfrm>
          <a:off x="22212300" y="520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26,757</a:t>
          </a:r>
          <a:endParaRPr kumimoji="1" lang="ja-JP" altLang="en-US" sz="1000" b="1">
            <a:latin typeface="ＭＳ Ｐゴシック"/>
          </a:endParaRPr>
        </a:p>
      </xdr:txBody>
    </xdr:sp>
    <xdr:clientData/>
  </xdr:oneCellAnchor>
  <xdr:twoCellAnchor>
    <xdr:from>
      <xdr:col>32</xdr:col>
      <xdr:colOff>98425</xdr:colOff>
      <xdr:row>31</xdr:row>
      <xdr:rowOff>116520</xdr:rowOff>
    </xdr:from>
    <xdr:to>
      <xdr:col>32</xdr:col>
      <xdr:colOff>276225</xdr:colOff>
      <xdr:row>31</xdr:row>
      <xdr:rowOff>116520</xdr:rowOff>
    </xdr:to>
    <xdr:cxnSp macro="">
      <xdr:nvCxnSpPr>
        <xdr:cNvPr id="721" name="直線コネクタ 720"/>
        <xdr:cNvCxnSpPr/>
      </xdr:nvCxnSpPr>
      <xdr:spPr>
        <a:xfrm>
          <a:off x="22072600" y="5431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97272</xdr:rowOff>
    </xdr:from>
    <xdr:to>
      <xdr:col>32</xdr:col>
      <xdr:colOff>187325</xdr:colOff>
      <xdr:row>38</xdr:row>
      <xdr:rowOff>98552</xdr:rowOff>
    </xdr:to>
    <xdr:cxnSp macro="">
      <xdr:nvCxnSpPr>
        <xdr:cNvPr id="722" name="直線コネクタ 721"/>
        <xdr:cNvCxnSpPr/>
      </xdr:nvCxnSpPr>
      <xdr:spPr>
        <a:xfrm>
          <a:off x="21323300" y="6612372"/>
          <a:ext cx="8382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59702</xdr:rowOff>
    </xdr:from>
    <xdr:ext cx="469744" cy="259045"/>
    <xdr:sp macro="" textlink="">
      <xdr:nvSpPr>
        <xdr:cNvPr id="723" name="投資及び出資金平均値テキスト"/>
        <xdr:cNvSpPr txBox="1"/>
      </xdr:nvSpPr>
      <xdr:spPr>
        <a:xfrm>
          <a:off x="22212300" y="6403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36825</xdr:rowOff>
    </xdr:from>
    <xdr:to>
      <xdr:col>32</xdr:col>
      <xdr:colOff>238125</xdr:colOff>
      <xdr:row>38</xdr:row>
      <xdr:rowOff>138425</xdr:rowOff>
    </xdr:to>
    <xdr:sp macro="" textlink="">
      <xdr:nvSpPr>
        <xdr:cNvPr id="724" name="フローチャート : 判断 723"/>
        <xdr:cNvSpPr/>
      </xdr:nvSpPr>
      <xdr:spPr>
        <a:xfrm>
          <a:off x="221107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97272</xdr:rowOff>
    </xdr:from>
    <xdr:to>
      <xdr:col>31</xdr:col>
      <xdr:colOff>34925</xdr:colOff>
      <xdr:row>38</xdr:row>
      <xdr:rowOff>122693</xdr:rowOff>
    </xdr:to>
    <xdr:cxnSp macro="">
      <xdr:nvCxnSpPr>
        <xdr:cNvPr id="725" name="直線コネクタ 724"/>
        <xdr:cNvCxnSpPr/>
      </xdr:nvCxnSpPr>
      <xdr:spPr>
        <a:xfrm flipV="1">
          <a:off x="20434300" y="6612372"/>
          <a:ext cx="889000" cy="2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37602</xdr:rowOff>
    </xdr:from>
    <xdr:to>
      <xdr:col>31</xdr:col>
      <xdr:colOff>85725</xdr:colOff>
      <xdr:row>38</xdr:row>
      <xdr:rowOff>139202</xdr:rowOff>
    </xdr:to>
    <xdr:sp macro="" textlink="">
      <xdr:nvSpPr>
        <xdr:cNvPr id="726" name="フローチャート : 判断 725"/>
        <xdr:cNvSpPr/>
      </xdr:nvSpPr>
      <xdr:spPr>
        <a:xfrm>
          <a:off x="21272500" y="655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155729</xdr:rowOff>
    </xdr:from>
    <xdr:ext cx="469744" cy="259045"/>
    <xdr:sp macro="" textlink="">
      <xdr:nvSpPr>
        <xdr:cNvPr id="727" name="テキスト ボックス 726"/>
        <xdr:cNvSpPr txBox="1"/>
      </xdr:nvSpPr>
      <xdr:spPr>
        <a:xfrm>
          <a:off x="21088427" y="632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121366</xdr:rowOff>
    </xdr:from>
    <xdr:to>
      <xdr:col>29</xdr:col>
      <xdr:colOff>517525</xdr:colOff>
      <xdr:row>38</xdr:row>
      <xdr:rowOff>122693</xdr:rowOff>
    </xdr:to>
    <xdr:cxnSp macro="">
      <xdr:nvCxnSpPr>
        <xdr:cNvPr id="728" name="直線コネクタ 727"/>
        <xdr:cNvCxnSpPr/>
      </xdr:nvCxnSpPr>
      <xdr:spPr>
        <a:xfrm>
          <a:off x="19545300" y="6636466"/>
          <a:ext cx="889000" cy="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71664</xdr:rowOff>
    </xdr:from>
    <xdr:to>
      <xdr:col>29</xdr:col>
      <xdr:colOff>568325</xdr:colOff>
      <xdr:row>39</xdr:row>
      <xdr:rowOff>1814</xdr:rowOff>
    </xdr:to>
    <xdr:sp macro="" textlink="">
      <xdr:nvSpPr>
        <xdr:cNvPr id="729" name="フローチャート : 判断 728"/>
        <xdr:cNvSpPr/>
      </xdr:nvSpPr>
      <xdr:spPr>
        <a:xfrm>
          <a:off x="20383500" y="658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18340</xdr:rowOff>
    </xdr:from>
    <xdr:ext cx="378565" cy="259045"/>
    <xdr:sp macro="" textlink="">
      <xdr:nvSpPr>
        <xdr:cNvPr id="730" name="テキスト ボックス 729"/>
        <xdr:cNvSpPr txBox="1"/>
      </xdr:nvSpPr>
      <xdr:spPr>
        <a:xfrm>
          <a:off x="20245017" y="6361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119858</xdr:rowOff>
    </xdr:from>
    <xdr:to>
      <xdr:col>28</xdr:col>
      <xdr:colOff>314325</xdr:colOff>
      <xdr:row>38</xdr:row>
      <xdr:rowOff>121366</xdr:rowOff>
    </xdr:to>
    <xdr:cxnSp macro="">
      <xdr:nvCxnSpPr>
        <xdr:cNvPr id="731" name="直線コネクタ 730"/>
        <xdr:cNvCxnSpPr/>
      </xdr:nvCxnSpPr>
      <xdr:spPr>
        <a:xfrm>
          <a:off x="18656300" y="6634958"/>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29281</xdr:rowOff>
    </xdr:from>
    <xdr:to>
      <xdr:col>28</xdr:col>
      <xdr:colOff>365125</xdr:colOff>
      <xdr:row>38</xdr:row>
      <xdr:rowOff>130881</xdr:rowOff>
    </xdr:to>
    <xdr:sp macro="" textlink="">
      <xdr:nvSpPr>
        <xdr:cNvPr id="732" name="フローチャート : 判断 731"/>
        <xdr:cNvSpPr/>
      </xdr:nvSpPr>
      <xdr:spPr>
        <a:xfrm>
          <a:off x="19494500" y="65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147408</xdr:rowOff>
    </xdr:from>
    <xdr:ext cx="469744" cy="259045"/>
    <xdr:sp macro="" textlink="">
      <xdr:nvSpPr>
        <xdr:cNvPr id="733" name="テキスト ボックス 732"/>
        <xdr:cNvSpPr txBox="1"/>
      </xdr:nvSpPr>
      <xdr:spPr>
        <a:xfrm>
          <a:off x="19310427" y="631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162418</xdr:rowOff>
    </xdr:from>
    <xdr:to>
      <xdr:col>27</xdr:col>
      <xdr:colOff>161925</xdr:colOff>
      <xdr:row>38</xdr:row>
      <xdr:rowOff>92568</xdr:rowOff>
    </xdr:to>
    <xdr:sp macro="" textlink="">
      <xdr:nvSpPr>
        <xdr:cNvPr id="734" name="フローチャート : 判断 733"/>
        <xdr:cNvSpPr/>
      </xdr:nvSpPr>
      <xdr:spPr>
        <a:xfrm>
          <a:off x="18605500" y="650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109095</xdr:rowOff>
    </xdr:from>
    <xdr:ext cx="469744" cy="259045"/>
    <xdr:sp macro="" textlink="">
      <xdr:nvSpPr>
        <xdr:cNvPr id="735" name="テキスト ボックス 734"/>
        <xdr:cNvSpPr txBox="1"/>
      </xdr:nvSpPr>
      <xdr:spPr>
        <a:xfrm>
          <a:off x="18421427" y="628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6" name="テキスト ボックス 73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7" name="テキスト ボックス 73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8" name="テキスト ボックス 73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9" name="テキスト ボックス 73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0" name="テキスト ボックス 73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47752</xdr:rowOff>
    </xdr:from>
    <xdr:to>
      <xdr:col>32</xdr:col>
      <xdr:colOff>238125</xdr:colOff>
      <xdr:row>38</xdr:row>
      <xdr:rowOff>149352</xdr:rowOff>
    </xdr:to>
    <xdr:sp macro="" textlink="">
      <xdr:nvSpPr>
        <xdr:cNvPr id="741" name="円/楕円 740"/>
        <xdr:cNvSpPr/>
      </xdr:nvSpPr>
      <xdr:spPr>
        <a:xfrm>
          <a:off x="22110700" y="656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15252</xdr:rowOff>
    </xdr:from>
    <xdr:ext cx="378565" cy="259045"/>
    <xdr:sp macro="" textlink="">
      <xdr:nvSpPr>
        <xdr:cNvPr id="742" name="投資及び出資金該当値テキスト"/>
        <xdr:cNvSpPr txBox="1"/>
      </xdr:nvSpPr>
      <xdr:spPr>
        <a:xfrm>
          <a:off x="22212300" y="6530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46472</xdr:rowOff>
    </xdr:from>
    <xdr:to>
      <xdr:col>31</xdr:col>
      <xdr:colOff>85725</xdr:colOff>
      <xdr:row>38</xdr:row>
      <xdr:rowOff>148072</xdr:rowOff>
    </xdr:to>
    <xdr:sp macro="" textlink="">
      <xdr:nvSpPr>
        <xdr:cNvPr id="743" name="円/楕円 742"/>
        <xdr:cNvSpPr/>
      </xdr:nvSpPr>
      <xdr:spPr>
        <a:xfrm>
          <a:off x="21272500" y="656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139199</xdr:rowOff>
    </xdr:from>
    <xdr:ext cx="378565" cy="259045"/>
    <xdr:sp macro="" textlink="">
      <xdr:nvSpPr>
        <xdr:cNvPr id="744" name="テキスト ボックス 743"/>
        <xdr:cNvSpPr txBox="1"/>
      </xdr:nvSpPr>
      <xdr:spPr>
        <a:xfrm>
          <a:off x="21134017" y="6654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71893</xdr:rowOff>
    </xdr:from>
    <xdr:to>
      <xdr:col>29</xdr:col>
      <xdr:colOff>568325</xdr:colOff>
      <xdr:row>39</xdr:row>
      <xdr:rowOff>2043</xdr:rowOff>
    </xdr:to>
    <xdr:sp macro="" textlink="">
      <xdr:nvSpPr>
        <xdr:cNvPr id="745" name="円/楕円 744"/>
        <xdr:cNvSpPr/>
      </xdr:nvSpPr>
      <xdr:spPr>
        <a:xfrm>
          <a:off x="20383500" y="658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164620</xdr:rowOff>
    </xdr:from>
    <xdr:ext cx="378565" cy="259045"/>
    <xdr:sp macro="" textlink="">
      <xdr:nvSpPr>
        <xdr:cNvPr id="746" name="テキスト ボックス 745"/>
        <xdr:cNvSpPr txBox="1"/>
      </xdr:nvSpPr>
      <xdr:spPr>
        <a:xfrm>
          <a:off x="20245017" y="6679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70566</xdr:rowOff>
    </xdr:from>
    <xdr:to>
      <xdr:col>28</xdr:col>
      <xdr:colOff>365125</xdr:colOff>
      <xdr:row>39</xdr:row>
      <xdr:rowOff>716</xdr:rowOff>
    </xdr:to>
    <xdr:sp macro="" textlink="">
      <xdr:nvSpPr>
        <xdr:cNvPr id="747" name="円/楕円 746"/>
        <xdr:cNvSpPr/>
      </xdr:nvSpPr>
      <xdr:spPr>
        <a:xfrm>
          <a:off x="19494500" y="658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163293</xdr:rowOff>
    </xdr:from>
    <xdr:ext cx="378565" cy="259045"/>
    <xdr:sp macro="" textlink="">
      <xdr:nvSpPr>
        <xdr:cNvPr id="748" name="テキスト ボックス 747"/>
        <xdr:cNvSpPr txBox="1"/>
      </xdr:nvSpPr>
      <xdr:spPr>
        <a:xfrm>
          <a:off x="19356017" y="6678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69058</xdr:rowOff>
    </xdr:from>
    <xdr:to>
      <xdr:col>27</xdr:col>
      <xdr:colOff>161925</xdr:colOff>
      <xdr:row>38</xdr:row>
      <xdr:rowOff>170658</xdr:rowOff>
    </xdr:to>
    <xdr:sp macro="" textlink="">
      <xdr:nvSpPr>
        <xdr:cNvPr id="749" name="円/楕円 748"/>
        <xdr:cNvSpPr/>
      </xdr:nvSpPr>
      <xdr:spPr>
        <a:xfrm>
          <a:off x="18605500" y="658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161785</xdr:rowOff>
    </xdr:from>
    <xdr:ext cx="378565" cy="259045"/>
    <xdr:sp macro="" textlink="">
      <xdr:nvSpPr>
        <xdr:cNvPr id="750" name="テキスト ボックス 749"/>
        <xdr:cNvSpPr txBox="1"/>
      </xdr:nvSpPr>
      <xdr:spPr>
        <a:xfrm>
          <a:off x="18467017" y="6676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1" name="正方形/長方形 75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2" name="正方形/長方形 75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3" name="正方形/長方形 75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4" name="正方形/長方形 75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5" name="正方形/長方形 75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6" name="正方形/長方形 75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7" name="正方形/長方形 75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8" name="正方形/長方形 75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9" name="テキスト ボックス 75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0" name="直線コネクタ 75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1" name="直線コネクタ 76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2" name="テキスト ボックス 76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3" name="直線コネクタ 76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64" name="テキスト ボックス 763"/>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5" name="直線コネクタ 76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66" name="テキスト ボックス 76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7" name="直線コネクタ 76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8" name="テキスト ボックス 76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9" name="直線コネクタ 76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70" name="テキスト ボックス 76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2" name="テキスト ボックス 77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49426</xdr:rowOff>
    </xdr:from>
    <xdr:to>
      <xdr:col>32</xdr:col>
      <xdr:colOff>186689</xdr:colOff>
      <xdr:row>59</xdr:row>
      <xdr:rowOff>44450</xdr:rowOff>
    </xdr:to>
    <xdr:cxnSp macro="">
      <xdr:nvCxnSpPr>
        <xdr:cNvPr id="774" name="直線コネクタ 773"/>
        <xdr:cNvCxnSpPr/>
      </xdr:nvCxnSpPr>
      <xdr:spPr>
        <a:xfrm flipV="1">
          <a:off x="22159595" y="8793376"/>
          <a:ext cx="1269" cy="1366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52900</xdr:rowOff>
    </xdr:from>
    <xdr:ext cx="249299" cy="259045"/>
    <xdr:sp macro="" textlink="">
      <xdr:nvSpPr>
        <xdr:cNvPr id="775" name="貸付金最小値テキスト"/>
        <xdr:cNvSpPr txBox="1"/>
      </xdr:nvSpPr>
      <xdr:spPr>
        <a:xfrm>
          <a:off x="22212300" y="101684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6" name="直線コネクタ 77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167553</xdr:rowOff>
    </xdr:from>
    <xdr:ext cx="599010" cy="259045"/>
    <xdr:sp macro="" textlink="">
      <xdr:nvSpPr>
        <xdr:cNvPr id="777" name="貸付金最大値テキスト"/>
        <xdr:cNvSpPr txBox="1"/>
      </xdr:nvSpPr>
      <xdr:spPr>
        <a:xfrm>
          <a:off x="22212300" y="856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358,694</a:t>
          </a:r>
          <a:endParaRPr kumimoji="1" lang="ja-JP" altLang="en-US" sz="1000" b="1">
            <a:latin typeface="ＭＳ Ｐゴシック"/>
          </a:endParaRPr>
        </a:p>
      </xdr:txBody>
    </xdr:sp>
    <xdr:clientData/>
  </xdr:oneCellAnchor>
  <xdr:twoCellAnchor>
    <xdr:from>
      <xdr:col>32</xdr:col>
      <xdr:colOff>98425</xdr:colOff>
      <xdr:row>51</xdr:row>
      <xdr:rowOff>49426</xdr:rowOff>
    </xdr:from>
    <xdr:to>
      <xdr:col>32</xdr:col>
      <xdr:colOff>276225</xdr:colOff>
      <xdr:row>51</xdr:row>
      <xdr:rowOff>49426</xdr:rowOff>
    </xdr:to>
    <xdr:cxnSp macro="">
      <xdr:nvCxnSpPr>
        <xdr:cNvPr id="778" name="直線コネクタ 777"/>
        <xdr:cNvCxnSpPr/>
      </xdr:nvCxnSpPr>
      <xdr:spPr>
        <a:xfrm>
          <a:off x="22072600" y="879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166865</xdr:rowOff>
    </xdr:from>
    <xdr:to>
      <xdr:col>32</xdr:col>
      <xdr:colOff>187325</xdr:colOff>
      <xdr:row>59</xdr:row>
      <xdr:rowOff>44450</xdr:rowOff>
    </xdr:to>
    <xdr:cxnSp macro="">
      <xdr:nvCxnSpPr>
        <xdr:cNvPr id="779" name="直線コネクタ 778"/>
        <xdr:cNvCxnSpPr/>
      </xdr:nvCxnSpPr>
      <xdr:spPr>
        <a:xfrm>
          <a:off x="21323300" y="10110965"/>
          <a:ext cx="838200" cy="4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141800</xdr:rowOff>
    </xdr:from>
    <xdr:ext cx="534377" cy="259045"/>
    <xdr:sp macro="" textlink="">
      <xdr:nvSpPr>
        <xdr:cNvPr id="780" name="貸付金平均値テキスト"/>
        <xdr:cNvSpPr txBox="1"/>
      </xdr:nvSpPr>
      <xdr:spPr>
        <a:xfrm>
          <a:off x="22212300" y="9914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12,120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118923</xdr:rowOff>
    </xdr:from>
    <xdr:to>
      <xdr:col>32</xdr:col>
      <xdr:colOff>238125</xdr:colOff>
      <xdr:row>59</xdr:row>
      <xdr:rowOff>49073</xdr:rowOff>
    </xdr:to>
    <xdr:sp macro="" textlink="">
      <xdr:nvSpPr>
        <xdr:cNvPr id="781" name="フローチャート : 判断 780"/>
        <xdr:cNvSpPr/>
      </xdr:nvSpPr>
      <xdr:spPr>
        <a:xfrm>
          <a:off x="22110700" y="1006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166865</xdr:rowOff>
    </xdr:from>
    <xdr:to>
      <xdr:col>31</xdr:col>
      <xdr:colOff>34925</xdr:colOff>
      <xdr:row>59</xdr:row>
      <xdr:rowOff>44450</xdr:rowOff>
    </xdr:to>
    <xdr:cxnSp macro="">
      <xdr:nvCxnSpPr>
        <xdr:cNvPr id="782" name="直線コネクタ 781"/>
        <xdr:cNvCxnSpPr/>
      </xdr:nvCxnSpPr>
      <xdr:spPr>
        <a:xfrm flipV="1">
          <a:off x="20434300" y="10110965"/>
          <a:ext cx="889000" cy="4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144080</xdr:rowOff>
    </xdr:from>
    <xdr:to>
      <xdr:col>31</xdr:col>
      <xdr:colOff>85725</xdr:colOff>
      <xdr:row>59</xdr:row>
      <xdr:rowOff>74230</xdr:rowOff>
    </xdr:to>
    <xdr:sp macro="" textlink="">
      <xdr:nvSpPr>
        <xdr:cNvPr id="783" name="フローチャート : 判断 782"/>
        <xdr:cNvSpPr/>
      </xdr:nvSpPr>
      <xdr:spPr>
        <a:xfrm>
          <a:off x="21272500" y="1008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65357</xdr:rowOff>
    </xdr:from>
    <xdr:ext cx="469744" cy="259045"/>
    <xdr:sp macro="" textlink="">
      <xdr:nvSpPr>
        <xdr:cNvPr id="784" name="テキスト ボックス 783"/>
        <xdr:cNvSpPr txBox="1"/>
      </xdr:nvSpPr>
      <xdr:spPr>
        <a:xfrm>
          <a:off x="21088427" y="1018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85" name="直線コネクタ 78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126664</xdr:rowOff>
    </xdr:from>
    <xdr:to>
      <xdr:col>29</xdr:col>
      <xdr:colOff>568325</xdr:colOff>
      <xdr:row>59</xdr:row>
      <xdr:rowOff>56814</xdr:rowOff>
    </xdr:to>
    <xdr:sp macro="" textlink="">
      <xdr:nvSpPr>
        <xdr:cNvPr id="786" name="フローチャート : 判断 785"/>
        <xdr:cNvSpPr/>
      </xdr:nvSpPr>
      <xdr:spPr>
        <a:xfrm>
          <a:off x="20383500" y="1007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57</xdr:row>
      <xdr:rowOff>73341</xdr:rowOff>
    </xdr:from>
    <xdr:ext cx="534377" cy="259045"/>
    <xdr:sp macro="" textlink="">
      <xdr:nvSpPr>
        <xdr:cNvPr id="787" name="テキスト ボックス 786"/>
        <xdr:cNvSpPr txBox="1"/>
      </xdr:nvSpPr>
      <xdr:spPr>
        <a:xfrm>
          <a:off x="20167111" y="984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16032</xdr:rowOff>
    </xdr:from>
    <xdr:to>
      <xdr:col>28</xdr:col>
      <xdr:colOff>314325</xdr:colOff>
      <xdr:row>59</xdr:row>
      <xdr:rowOff>44450</xdr:rowOff>
    </xdr:to>
    <xdr:cxnSp macro="">
      <xdr:nvCxnSpPr>
        <xdr:cNvPr id="788" name="直線コネクタ 787"/>
        <xdr:cNvCxnSpPr/>
      </xdr:nvCxnSpPr>
      <xdr:spPr>
        <a:xfrm>
          <a:off x="18656300" y="10131582"/>
          <a:ext cx="889000" cy="28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133503</xdr:rowOff>
    </xdr:from>
    <xdr:to>
      <xdr:col>28</xdr:col>
      <xdr:colOff>365125</xdr:colOff>
      <xdr:row>59</xdr:row>
      <xdr:rowOff>63653</xdr:rowOff>
    </xdr:to>
    <xdr:sp macro="" textlink="">
      <xdr:nvSpPr>
        <xdr:cNvPr id="789" name="フローチャート : 判断 788"/>
        <xdr:cNvSpPr/>
      </xdr:nvSpPr>
      <xdr:spPr>
        <a:xfrm>
          <a:off x="19494500" y="1007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80180</xdr:rowOff>
    </xdr:from>
    <xdr:ext cx="469744" cy="259045"/>
    <xdr:sp macro="" textlink="">
      <xdr:nvSpPr>
        <xdr:cNvPr id="790" name="テキスト ボックス 789"/>
        <xdr:cNvSpPr txBox="1"/>
      </xdr:nvSpPr>
      <xdr:spPr>
        <a:xfrm>
          <a:off x="19310427" y="985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138323</xdr:rowOff>
    </xdr:from>
    <xdr:to>
      <xdr:col>27</xdr:col>
      <xdr:colOff>161925</xdr:colOff>
      <xdr:row>59</xdr:row>
      <xdr:rowOff>68473</xdr:rowOff>
    </xdr:to>
    <xdr:sp macro="" textlink="">
      <xdr:nvSpPr>
        <xdr:cNvPr id="791" name="フローチャート : 判断 790"/>
        <xdr:cNvSpPr/>
      </xdr:nvSpPr>
      <xdr:spPr>
        <a:xfrm>
          <a:off x="18605500" y="1008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59600</xdr:rowOff>
    </xdr:from>
    <xdr:ext cx="469744" cy="259045"/>
    <xdr:sp macro="" textlink="">
      <xdr:nvSpPr>
        <xdr:cNvPr id="792" name="テキスト ボックス 791"/>
        <xdr:cNvSpPr txBox="1"/>
      </xdr:nvSpPr>
      <xdr:spPr>
        <a:xfrm>
          <a:off x="18421427" y="10175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8" name="円/楕円 79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97350</xdr:rowOff>
    </xdr:from>
    <xdr:ext cx="249299" cy="259045"/>
    <xdr:sp macro="" textlink="">
      <xdr:nvSpPr>
        <xdr:cNvPr id="799" name="貸付金該当値テキスト"/>
        <xdr:cNvSpPr txBox="1"/>
      </xdr:nvSpPr>
      <xdr:spPr>
        <a:xfrm>
          <a:off x="22212300" y="100414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116065</xdr:rowOff>
    </xdr:from>
    <xdr:to>
      <xdr:col>31</xdr:col>
      <xdr:colOff>85725</xdr:colOff>
      <xdr:row>59</xdr:row>
      <xdr:rowOff>46215</xdr:rowOff>
    </xdr:to>
    <xdr:sp macro="" textlink="">
      <xdr:nvSpPr>
        <xdr:cNvPr id="800" name="円/楕円 799"/>
        <xdr:cNvSpPr/>
      </xdr:nvSpPr>
      <xdr:spPr>
        <a:xfrm>
          <a:off x="21272500" y="1006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57</xdr:row>
      <xdr:rowOff>62742</xdr:rowOff>
    </xdr:from>
    <xdr:ext cx="534377" cy="259045"/>
    <xdr:sp macro="" textlink="">
      <xdr:nvSpPr>
        <xdr:cNvPr id="801" name="テキスト ボックス 800"/>
        <xdr:cNvSpPr txBox="1"/>
      </xdr:nvSpPr>
      <xdr:spPr>
        <a:xfrm>
          <a:off x="21056111" y="983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02" name="円/楕円 80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3" name="テキスト ボックス 802"/>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04" name="円/楕円 80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5" name="テキスト ボックス 80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136682</xdr:rowOff>
    </xdr:from>
    <xdr:to>
      <xdr:col>27</xdr:col>
      <xdr:colOff>161925</xdr:colOff>
      <xdr:row>59</xdr:row>
      <xdr:rowOff>66832</xdr:rowOff>
    </xdr:to>
    <xdr:sp macro="" textlink="">
      <xdr:nvSpPr>
        <xdr:cNvPr id="806" name="円/楕円 805"/>
        <xdr:cNvSpPr/>
      </xdr:nvSpPr>
      <xdr:spPr>
        <a:xfrm>
          <a:off x="18605500" y="1008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83359</xdr:rowOff>
    </xdr:from>
    <xdr:ext cx="469744" cy="259045"/>
    <xdr:sp macro="" textlink="">
      <xdr:nvSpPr>
        <xdr:cNvPr id="807" name="テキスト ボックス 806"/>
        <xdr:cNvSpPr txBox="1"/>
      </xdr:nvSpPr>
      <xdr:spPr>
        <a:xfrm>
          <a:off x="18421427" y="985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18" name="直線コネクタ 81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19" name="テキスト ボックス 818"/>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0" name="直線コネクタ 81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1" name="テキスト ボックス 820"/>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2" name="直線コネクタ 82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3" name="テキスト ボックス 822"/>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4" name="直線コネクタ 82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25" name="テキスト ボックス 824"/>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6" name="直線コネクタ 82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7" name="テキスト ボックス 82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155492</xdr:rowOff>
    </xdr:from>
    <xdr:to>
      <xdr:col>32</xdr:col>
      <xdr:colOff>186689</xdr:colOff>
      <xdr:row>78</xdr:row>
      <xdr:rowOff>17591</xdr:rowOff>
    </xdr:to>
    <xdr:cxnSp macro="">
      <xdr:nvCxnSpPr>
        <xdr:cNvPr id="829" name="直線コネクタ 828"/>
        <xdr:cNvCxnSpPr/>
      </xdr:nvCxnSpPr>
      <xdr:spPr>
        <a:xfrm flipV="1">
          <a:off x="22159595" y="12156992"/>
          <a:ext cx="1269" cy="1233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21418</xdr:rowOff>
    </xdr:from>
    <xdr:ext cx="534377" cy="259045"/>
    <xdr:sp macro="" textlink="">
      <xdr:nvSpPr>
        <xdr:cNvPr id="830" name="繰出金最小値テキスト"/>
        <xdr:cNvSpPr txBox="1"/>
      </xdr:nvSpPr>
      <xdr:spPr>
        <a:xfrm>
          <a:off x="22212300" y="1339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53,416</a:t>
          </a:r>
          <a:endParaRPr kumimoji="1" lang="ja-JP" altLang="en-US" sz="1000" b="1">
            <a:latin typeface="ＭＳ Ｐゴシック"/>
          </a:endParaRPr>
        </a:p>
      </xdr:txBody>
    </xdr:sp>
    <xdr:clientData/>
  </xdr:oneCellAnchor>
  <xdr:twoCellAnchor>
    <xdr:from>
      <xdr:col>32</xdr:col>
      <xdr:colOff>98425</xdr:colOff>
      <xdr:row>78</xdr:row>
      <xdr:rowOff>17591</xdr:rowOff>
    </xdr:from>
    <xdr:to>
      <xdr:col>32</xdr:col>
      <xdr:colOff>276225</xdr:colOff>
      <xdr:row>78</xdr:row>
      <xdr:rowOff>17591</xdr:rowOff>
    </xdr:to>
    <xdr:cxnSp macro="">
      <xdr:nvCxnSpPr>
        <xdr:cNvPr id="831" name="直線コネクタ 830"/>
        <xdr:cNvCxnSpPr/>
      </xdr:nvCxnSpPr>
      <xdr:spPr>
        <a:xfrm>
          <a:off x="22072600" y="133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102169</xdr:rowOff>
    </xdr:from>
    <xdr:ext cx="599010" cy="259045"/>
    <xdr:sp macro="" textlink="">
      <xdr:nvSpPr>
        <xdr:cNvPr id="832" name="繰出金最大値テキスト"/>
        <xdr:cNvSpPr txBox="1"/>
      </xdr:nvSpPr>
      <xdr:spPr>
        <a:xfrm>
          <a:off x="22212300" y="1193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593,092</a:t>
          </a:r>
          <a:endParaRPr kumimoji="1" lang="ja-JP" altLang="en-US" sz="1000" b="1">
            <a:latin typeface="ＭＳ Ｐゴシック"/>
          </a:endParaRPr>
        </a:p>
      </xdr:txBody>
    </xdr:sp>
    <xdr:clientData/>
  </xdr:oneCellAnchor>
  <xdr:twoCellAnchor>
    <xdr:from>
      <xdr:col>32</xdr:col>
      <xdr:colOff>98425</xdr:colOff>
      <xdr:row>70</xdr:row>
      <xdr:rowOff>155492</xdr:rowOff>
    </xdr:from>
    <xdr:to>
      <xdr:col>32</xdr:col>
      <xdr:colOff>276225</xdr:colOff>
      <xdr:row>70</xdr:row>
      <xdr:rowOff>155492</xdr:rowOff>
    </xdr:to>
    <xdr:cxnSp macro="">
      <xdr:nvCxnSpPr>
        <xdr:cNvPr id="833" name="直線コネクタ 832"/>
        <xdr:cNvCxnSpPr/>
      </xdr:nvCxnSpPr>
      <xdr:spPr>
        <a:xfrm>
          <a:off x="22072600" y="1215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140308</xdr:rowOff>
    </xdr:from>
    <xdr:to>
      <xdr:col>32</xdr:col>
      <xdr:colOff>187325</xdr:colOff>
      <xdr:row>76</xdr:row>
      <xdr:rowOff>141998</xdr:rowOff>
    </xdr:to>
    <xdr:cxnSp macro="">
      <xdr:nvCxnSpPr>
        <xdr:cNvPr id="834" name="直線コネクタ 833"/>
        <xdr:cNvCxnSpPr/>
      </xdr:nvCxnSpPr>
      <xdr:spPr>
        <a:xfrm flipV="1">
          <a:off x="21323300" y="13170508"/>
          <a:ext cx="838200" cy="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134659</xdr:rowOff>
    </xdr:from>
    <xdr:ext cx="599010" cy="259045"/>
    <xdr:sp macro="" textlink="">
      <xdr:nvSpPr>
        <xdr:cNvPr id="835" name="繰出金平均値テキスト"/>
        <xdr:cNvSpPr txBox="1"/>
      </xdr:nvSpPr>
      <xdr:spPr>
        <a:xfrm>
          <a:off x="22212300" y="13164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120,546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156232</xdr:rowOff>
    </xdr:from>
    <xdr:to>
      <xdr:col>32</xdr:col>
      <xdr:colOff>238125</xdr:colOff>
      <xdr:row>77</xdr:row>
      <xdr:rowOff>86382</xdr:rowOff>
    </xdr:to>
    <xdr:sp macro="" textlink="">
      <xdr:nvSpPr>
        <xdr:cNvPr id="836" name="フローチャート : 判断 835"/>
        <xdr:cNvSpPr/>
      </xdr:nvSpPr>
      <xdr:spPr>
        <a:xfrm>
          <a:off x="221107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141998</xdr:rowOff>
    </xdr:from>
    <xdr:to>
      <xdr:col>31</xdr:col>
      <xdr:colOff>34925</xdr:colOff>
      <xdr:row>77</xdr:row>
      <xdr:rowOff>7865</xdr:rowOff>
    </xdr:to>
    <xdr:cxnSp macro="">
      <xdr:nvCxnSpPr>
        <xdr:cNvPr id="837" name="直線コネクタ 836"/>
        <xdr:cNvCxnSpPr/>
      </xdr:nvCxnSpPr>
      <xdr:spPr>
        <a:xfrm flipV="1">
          <a:off x="20434300" y="13172198"/>
          <a:ext cx="889000" cy="3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164041</xdr:rowOff>
    </xdr:from>
    <xdr:to>
      <xdr:col>31</xdr:col>
      <xdr:colOff>85725</xdr:colOff>
      <xdr:row>77</xdr:row>
      <xdr:rowOff>94191</xdr:rowOff>
    </xdr:to>
    <xdr:sp macro="" textlink="">
      <xdr:nvSpPr>
        <xdr:cNvPr id="838" name="フローチャート : 判断 837"/>
        <xdr:cNvSpPr/>
      </xdr:nvSpPr>
      <xdr:spPr>
        <a:xfrm>
          <a:off x="21272500" y="1319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85318</xdr:rowOff>
    </xdr:from>
    <xdr:ext cx="599010" cy="259045"/>
    <xdr:sp macro="" textlink="">
      <xdr:nvSpPr>
        <xdr:cNvPr id="839" name="テキスト ボックス 838"/>
        <xdr:cNvSpPr txBox="1"/>
      </xdr:nvSpPr>
      <xdr:spPr>
        <a:xfrm>
          <a:off x="21023794" y="13286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143435</xdr:rowOff>
    </xdr:from>
    <xdr:to>
      <xdr:col>29</xdr:col>
      <xdr:colOff>517525</xdr:colOff>
      <xdr:row>77</xdr:row>
      <xdr:rowOff>7865</xdr:rowOff>
    </xdr:to>
    <xdr:cxnSp macro="">
      <xdr:nvCxnSpPr>
        <xdr:cNvPr id="840" name="直線コネクタ 839"/>
        <xdr:cNvCxnSpPr/>
      </xdr:nvCxnSpPr>
      <xdr:spPr>
        <a:xfrm>
          <a:off x="19545300" y="13173635"/>
          <a:ext cx="889000" cy="3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165333</xdr:rowOff>
    </xdr:from>
    <xdr:to>
      <xdr:col>29</xdr:col>
      <xdr:colOff>568325</xdr:colOff>
      <xdr:row>77</xdr:row>
      <xdr:rowOff>95483</xdr:rowOff>
    </xdr:to>
    <xdr:sp macro="" textlink="">
      <xdr:nvSpPr>
        <xdr:cNvPr id="841" name="フローチャート : 判断 840"/>
        <xdr:cNvSpPr/>
      </xdr:nvSpPr>
      <xdr:spPr>
        <a:xfrm>
          <a:off x="20383500" y="131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86610</xdr:rowOff>
    </xdr:from>
    <xdr:ext cx="599010" cy="259045"/>
    <xdr:sp macro="" textlink="">
      <xdr:nvSpPr>
        <xdr:cNvPr id="842" name="テキスト ボックス 841"/>
        <xdr:cNvSpPr txBox="1"/>
      </xdr:nvSpPr>
      <xdr:spPr>
        <a:xfrm>
          <a:off x="20134794" y="1328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143435</xdr:rowOff>
    </xdr:from>
    <xdr:to>
      <xdr:col>28</xdr:col>
      <xdr:colOff>314325</xdr:colOff>
      <xdr:row>76</xdr:row>
      <xdr:rowOff>154887</xdr:rowOff>
    </xdr:to>
    <xdr:cxnSp macro="">
      <xdr:nvCxnSpPr>
        <xdr:cNvPr id="843" name="直線コネクタ 842"/>
        <xdr:cNvCxnSpPr/>
      </xdr:nvCxnSpPr>
      <xdr:spPr>
        <a:xfrm flipV="1">
          <a:off x="18656300" y="13173635"/>
          <a:ext cx="889000" cy="1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4149</xdr:rowOff>
    </xdr:from>
    <xdr:to>
      <xdr:col>28</xdr:col>
      <xdr:colOff>365125</xdr:colOff>
      <xdr:row>77</xdr:row>
      <xdr:rowOff>105749</xdr:rowOff>
    </xdr:to>
    <xdr:sp macro="" textlink="">
      <xdr:nvSpPr>
        <xdr:cNvPr id="844" name="フローチャート : 判断 843"/>
        <xdr:cNvSpPr/>
      </xdr:nvSpPr>
      <xdr:spPr>
        <a:xfrm>
          <a:off x="19494500" y="1320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77</xdr:row>
      <xdr:rowOff>96876</xdr:rowOff>
    </xdr:from>
    <xdr:ext cx="599010" cy="259045"/>
    <xdr:sp macro="" textlink="">
      <xdr:nvSpPr>
        <xdr:cNvPr id="845" name="テキスト ボックス 844"/>
        <xdr:cNvSpPr txBox="1"/>
      </xdr:nvSpPr>
      <xdr:spPr>
        <a:xfrm>
          <a:off x="19245794" y="13298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156359</xdr:rowOff>
    </xdr:from>
    <xdr:to>
      <xdr:col>27</xdr:col>
      <xdr:colOff>161925</xdr:colOff>
      <xdr:row>77</xdr:row>
      <xdr:rowOff>86509</xdr:rowOff>
    </xdr:to>
    <xdr:sp macro="" textlink="">
      <xdr:nvSpPr>
        <xdr:cNvPr id="846" name="フローチャート : 判断 845"/>
        <xdr:cNvSpPr/>
      </xdr:nvSpPr>
      <xdr:spPr>
        <a:xfrm>
          <a:off x="18605500" y="1318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77</xdr:row>
      <xdr:rowOff>77636</xdr:rowOff>
    </xdr:from>
    <xdr:ext cx="599010" cy="259045"/>
    <xdr:sp macro="" textlink="">
      <xdr:nvSpPr>
        <xdr:cNvPr id="847" name="テキスト ボックス 846"/>
        <xdr:cNvSpPr txBox="1"/>
      </xdr:nvSpPr>
      <xdr:spPr>
        <a:xfrm>
          <a:off x="18356794" y="13279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8" name="テキスト ボックス 84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9" name="テキスト ボックス 84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0" name="テキスト ボックス 84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1" name="テキスト ボックス 85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2" name="テキスト ボックス 85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89508</xdr:rowOff>
    </xdr:from>
    <xdr:to>
      <xdr:col>32</xdr:col>
      <xdr:colOff>238125</xdr:colOff>
      <xdr:row>77</xdr:row>
      <xdr:rowOff>19658</xdr:rowOff>
    </xdr:to>
    <xdr:sp macro="" textlink="">
      <xdr:nvSpPr>
        <xdr:cNvPr id="853" name="円/楕円 852"/>
        <xdr:cNvSpPr/>
      </xdr:nvSpPr>
      <xdr:spPr>
        <a:xfrm>
          <a:off x="22110700" y="1311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112385</xdr:rowOff>
    </xdr:from>
    <xdr:ext cx="599010" cy="259045"/>
    <xdr:sp macro="" textlink="">
      <xdr:nvSpPr>
        <xdr:cNvPr id="854" name="繰出金該当値テキスト"/>
        <xdr:cNvSpPr txBox="1"/>
      </xdr:nvSpPr>
      <xdr:spPr>
        <a:xfrm>
          <a:off x="22212300" y="12971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149,734</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91198</xdr:rowOff>
    </xdr:from>
    <xdr:to>
      <xdr:col>31</xdr:col>
      <xdr:colOff>85725</xdr:colOff>
      <xdr:row>77</xdr:row>
      <xdr:rowOff>21348</xdr:rowOff>
    </xdr:to>
    <xdr:sp macro="" textlink="">
      <xdr:nvSpPr>
        <xdr:cNvPr id="855" name="円/楕円 854"/>
        <xdr:cNvSpPr/>
      </xdr:nvSpPr>
      <xdr:spPr>
        <a:xfrm>
          <a:off x="21272500" y="1312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37875</xdr:rowOff>
    </xdr:from>
    <xdr:ext cx="599010" cy="259045"/>
    <xdr:sp macro="" textlink="">
      <xdr:nvSpPr>
        <xdr:cNvPr id="856" name="テキスト ボックス 855"/>
        <xdr:cNvSpPr txBox="1"/>
      </xdr:nvSpPr>
      <xdr:spPr>
        <a:xfrm>
          <a:off x="21023794" y="12896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148,995</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128515</xdr:rowOff>
    </xdr:from>
    <xdr:to>
      <xdr:col>29</xdr:col>
      <xdr:colOff>568325</xdr:colOff>
      <xdr:row>77</xdr:row>
      <xdr:rowOff>58665</xdr:rowOff>
    </xdr:to>
    <xdr:sp macro="" textlink="">
      <xdr:nvSpPr>
        <xdr:cNvPr id="857" name="円/楕円 856"/>
        <xdr:cNvSpPr/>
      </xdr:nvSpPr>
      <xdr:spPr>
        <a:xfrm>
          <a:off x="20383500" y="131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75191</xdr:rowOff>
    </xdr:from>
    <xdr:ext cx="599010" cy="259045"/>
    <xdr:sp macro="" textlink="">
      <xdr:nvSpPr>
        <xdr:cNvPr id="858" name="テキスト ボックス 857"/>
        <xdr:cNvSpPr txBox="1"/>
      </xdr:nvSpPr>
      <xdr:spPr>
        <a:xfrm>
          <a:off x="20134794" y="12933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132,671</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92635</xdr:rowOff>
    </xdr:from>
    <xdr:to>
      <xdr:col>28</xdr:col>
      <xdr:colOff>365125</xdr:colOff>
      <xdr:row>77</xdr:row>
      <xdr:rowOff>22785</xdr:rowOff>
    </xdr:to>
    <xdr:sp macro="" textlink="">
      <xdr:nvSpPr>
        <xdr:cNvPr id="859" name="円/楕円 858"/>
        <xdr:cNvSpPr/>
      </xdr:nvSpPr>
      <xdr:spPr>
        <a:xfrm>
          <a:off x="19494500" y="1312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75</xdr:row>
      <xdr:rowOff>39312</xdr:rowOff>
    </xdr:from>
    <xdr:ext cx="599010" cy="259045"/>
    <xdr:sp macro="" textlink="">
      <xdr:nvSpPr>
        <xdr:cNvPr id="860" name="テキスト ボックス 859"/>
        <xdr:cNvSpPr txBox="1"/>
      </xdr:nvSpPr>
      <xdr:spPr>
        <a:xfrm>
          <a:off x="19245794" y="12898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148,366</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104087</xdr:rowOff>
    </xdr:from>
    <xdr:to>
      <xdr:col>27</xdr:col>
      <xdr:colOff>161925</xdr:colOff>
      <xdr:row>77</xdr:row>
      <xdr:rowOff>34237</xdr:rowOff>
    </xdr:to>
    <xdr:sp macro="" textlink="">
      <xdr:nvSpPr>
        <xdr:cNvPr id="861" name="円/楕円 860"/>
        <xdr:cNvSpPr/>
      </xdr:nvSpPr>
      <xdr:spPr>
        <a:xfrm>
          <a:off x="18605500" y="1313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50763</xdr:rowOff>
    </xdr:from>
    <xdr:ext cx="599010" cy="259045"/>
    <xdr:sp macro="" textlink="">
      <xdr:nvSpPr>
        <xdr:cNvPr id="862" name="テキスト ボックス 861"/>
        <xdr:cNvSpPr txBox="1"/>
      </xdr:nvSpPr>
      <xdr:spPr>
        <a:xfrm>
          <a:off x="18356794" y="1290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143,357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3"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4" name="正方形/長方形 86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5" name="正方形/長方形 86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6" name="正方形/長方形 86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7" name="正方形/長方形 86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8" name="正方形/長方形 86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9" name="正方形/長方形 86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1" name="テキスト ボックス 8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2" name="直線コネクタ 8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4" name="テキスト ボックス 87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6" name="テキスト ボックス 87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8" name="直線コネクタ 87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3" name="直線コネクタ 88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5" name="フローチャート : 判断 88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6" name="直線コネクタ 88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7" name="フローチャート : 判断 88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8" name="テキスト ボックス 88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9" name="直線コネクタ 88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0" name="フローチャート : 判断 88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1" name="テキスト ボックス 89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2" name="直線コネクタ 89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3" name="フローチャート : 判断 89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4" name="テキスト ボックス 89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5" name="フローチャート : 判断 89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6" name="テキスト ボックス 89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2" name="円/楕円 90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4" name="円/楕円 90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5" name="テキスト ボックス 90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6" name="円/楕円 90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7" name="テキスト ボックス 90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8" name="円/楕円 90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9" name="テキスト ボックス 90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0" name="円/楕円 90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1" name="テキスト ボックス 91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貸付金は、住民一人当たり平成２７年度の１２，８７０円から平成２８年度は０円となっている。</a:t>
          </a:r>
          <a:r>
            <a:rPr kumimoji="1" lang="ja-JP" altLang="ja-JP" sz="1100" b="0" i="0" baseline="0">
              <a:solidFill>
                <a:schemeClr val="dk1"/>
              </a:solidFill>
              <a:effectLst/>
              <a:latin typeface="+mn-lt"/>
              <a:ea typeface="+mn-ea"/>
              <a:cs typeface="+mn-cs"/>
            </a:rPr>
            <a:t>これは、平成２７年度に開催されたイベント（単年度限り）開催に係るものであ</a:t>
          </a:r>
          <a:r>
            <a:rPr kumimoji="1" lang="ja-JP" altLang="en-US" sz="1100" b="0" i="0" baseline="0">
              <a:solidFill>
                <a:schemeClr val="dk1"/>
              </a:solidFill>
              <a:effectLst/>
              <a:latin typeface="+mn-lt"/>
              <a:ea typeface="+mn-ea"/>
              <a:cs typeface="+mn-cs"/>
            </a:rPr>
            <a:t>り、</a:t>
          </a:r>
          <a:r>
            <a:rPr kumimoji="1" lang="ja-JP" altLang="ja-JP" sz="1100" b="0" i="0" baseline="0">
              <a:solidFill>
                <a:schemeClr val="dk1"/>
              </a:solidFill>
              <a:effectLst/>
              <a:latin typeface="+mn-lt"/>
              <a:ea typeface="+mn-ea"/>
              <a:cs typeface="+mn-cs"/>
            </a:rPr>
            <a:t>同年度中に全額返済されている</a:t>
          </a:r>
          <a:r>
            <a:rPr kumimoji="1" lang="ja-JP" altLang="en-US" sz="1100" b="0" i="0" baseline="0">
              <a:solidFill>
                <a:schemeClr val="dk1"/>
              </a:solidFill>
              <a:effectLst/>
              <a:latin typeface="+mn-lt"/>
              <a:ea typeface="+mn-ea"/>
              <a:cs typeface="+mn-cs"/>
            </a:rPr>
            <a:t>ためである</a:t>
          </a:r>
          <a:r>
            <a:rPr kumimoji="1" lang="ja-JP" altLang="ja-JP" sz="1100" b="0" i="0" baseline="0">
              <a:solidFill>
                <a:schemeClr val="dk1"/>
              </a:solidFill>
              <a:effectLst/>
              <a:latin typeface="+mn-lt"/>
              <a:ea typeface="+mn-ea"/>
              <a:cs typeface="+mn-cs"/>
            </a:rPr>
            <a:t>。</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北海道上川町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3,789
3,745
1,049.47
5,636,271
5,284,857
281,557
3,367,771
7,662,283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57.3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42469</xdr:rowOff>
    </xdr:from>
    <xdr:to>
      <xdr:col>6</xdr:col>
      <xdr:colOff>510540</xdr:colOff>
      <xdr:row>38</xdr:row>
      <xdr:rowOff>109321</xdr:rowOff>
    </xdr:to>
    <xdr:cxnSp macro="">
      <xdr:nvCxnSpPr>
        <xdr:cNvPr id="55" name="直線コネクタ 54"/>
        <xdr:cNvCxnSpPr/>
      </xdr:nvCxnSpPr>
      <xdr:spPr>
        <a:xfrm flipV="1">
          <a:off x="4633595" y="5185969"/>
          <a:ext cx="1270" cy="143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113148</xdr:rowOff>
    </xdr:from>
    <xdr:ext cx="469744" cy="259045"/>
    <xdr:sp macro="" textlink="">
      <xdr:nvSpPr>
        <xdr:cNvPr id="56" name="議会費最小値テキスト"/>
        <xdr:cNvSpPr txBox="1"/>
      </xdr:nvSpPr>
      <xdr:spPr>
        <a:xfrm>
          <a:off x="4686300" y="662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8,392</a:t>
          </a:r>
          <a:endParaRPr kumimoji="1" lang="ja-JP" altLang="en-US" sz="1000" b="1">
            <a:latin typeface="ＭＳ Ｐゴシック"/>
          </a:endParaRPr>
        </a:p>
      </xdr:txBody>
    </xdr:sp>
    <xdr:clientData/>
  </xdr:oneCellAnchor>
  <xdr:twoCellAnchor>
    <xdr:from>
      <xdr:col>6</xdr:col>
      <xdr:colOff>422275</xdr:colOff>
      <xdr:row>38</xdr:row>
      <xdr:rowOff>109321</xdr:rowOff>
    </xdr:from>
    <xdr:to>
      <xdr:col>6</xdr:col>
      <xdr:colOff>600075</xdr:colOff>
      <xdr:row>38</xdr:row>
      <xdr:rowOff>109321</xdr:rowOff>
    </xdr:to>
    <xdr:cxnSp macro="">
      <xdr:nvCxnSpPr>
        <xdr:cNvPr id="57" name="直線コネクタ 56"/>
        <xdr:cNvCxnSpPr/>
      </xdr:nvCxnSpPr>
      <xdr:spPr>
        <a:xfrm>
          <a:off x="4546600" y="662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160596</xdr:rowOff>
    </xdr:from>
    <xdr:ext cx="599010" cy="259045"/>
    <xdr:sp macro="" textlink="">
      <xdr:nvSpPr>
        <xdr:cNvPr id="58" name="議会費最大値テキスト"/>
        <xdr:cNvSpPr txBox="1"/>
      </xdr:nvSpPr>
      <xdr:spPr>
        <a:xfrm>
          <a:off x="4686300" y="496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121,656</a:t>
          </a:r>
          <a:endParaRPr kumimoji="1" lang="ja-JP" altLang="en-US" sz="1000" b="1">
            <a:latin typeface="ＭＳ Ｐゴシック"/>
          </a:endParaRPr>
        </a:p>
      </xdr:txBody>
    </xdr:sp>
    <xdr:clientData/>
  </xdr:oneCellAnchor>
  <xdr:twoCellAnchor>
    <xdr:from>
      <xdr:col>6</xdr:col>
      <xdr:colOff>422275</xdr:colOff>
      <xdr:row>30</xdr:row>
      <xdr:rowOff>42469</xdr:rowOff>
    </xdr:from>
    <xdr:to>
      <xdr:col>6</xdr:col>
      <xdr:colOff>600075</xdr:colOff>
      <xdr:row>30</xdr:row>
      <xdr:rowOff>42469</xdr:rowOff>
    </xdr:to>
    <xdr:cxnSp macro="">
      <xdr:nvCxnSpPr>
        <xdr:cNvPr id="59" name="直線コネクタ 58"/>
        <xdr:cNvCxnSpPr/>
      </xdr:nvCxnSpPr>
      <xdr:spPr>
        <a:xfrm>
          <a:off x="4546600" y="518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150000</xdr:rowOff>
    </xdr:from>
    <xdr:to>
      <xdr:col>6</xdr:col>
      <xdr:colOff>511175</xdr:colOff>
      <xdr:row>37</xdr:row>
      <xdr:rowOff>161569</xdr:rowOff>
    </xdr:to>
    <xdr:cxnSp macro="">
      <xdr:nvCxnSpPr>
        <xdr:cNvPr id="60" name="直線コネクタ 59"/>
        <xdr:cNvCxnSpPr/>
      </xdr:nvCxnSpPr>
      <xdr:spPr>
        <a:xfrm>
          <a:off x="3797300" y="6493650"/>
          <a:ext cx="838200" cy="1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98683</xdr:rowOff>
    </xdr:from>
    <xdr:ext cx="534377" cy="259045"/>
    <xdr:sp macro="" textlink="">
      <xdr:nvSpPr>
        <xdr:cNvPr id="61" name="議会費平均値テキスト"/>
        <xdr:cNvSpPr txBox="1"/>
      </xdr:nvSpPr>
      <xdr:spPr>
        <a:xfrm>
          <a:off x="4686300" y="6270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20,531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75806</xdr:rowOff>
    </xdr:from>
    <xdr:to>
      <xdr:col>6</xdr:col>
      <xdr:colOff>561975</xdr:colOff>
      <xdr:row>38</xdr:row>
      <xdr:rowOff>5956</xdr:rowOff>
    </xdr:to>
    <xdr:sp macro="" textlink="">
      <xdr:nvSpPr>
        <xdr:cNvPr id="62" name="フローチャート : 判断 61"/>
        <xdr:cNvSpPr/>
      </xdr:nvSpPr>
      <xdr:spPr>
        <a:xfrm>
          <a:off x="45847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150000</xdr:rowOff>
    </xdr:from>
    <xdr:to>
      <xdr:col>5</xdr:col>
      <xdr:colOff>358775</xdr:colOff>
      <xdr:row>37</xdr:row>
      <xdr:rowOff>163309</xdr:rowOff>
    </xdr:to>
    <xdr:cxnSp macro="">
      <xdr:nvCxnSpPr>
        <xdr:cNvPr id="63" name="直線コネクタ 62"/>
        <xdr:cNvCxnSpPr/>
      </xdr:nvCxnSpPr>
      <xdr:spPr>
        <a:xfrm flipV="1">
          <a:off x="2908300" y="6493650"/>
          <a:ext cx="889000" cy="1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73736</xdr:rowOff>
    </xdr:from>
    <xdr:to>
      <xdr:col>5</xdr:col>
      <xdr:colOff>409575</xdr:colOff>
      <xdr:row>38</xdr:row>
      <xdr:rowOff>3887</xdr:rowOff>
    </xdr:to>
    <xdr:sp macro="" textlink="">
      <xdr:nvSpPr>
        <xdr:cNvPr id="64" name="フローチャート : 判断 63"/>
        <xdr:cNvSpPr/>
      </xdr:nvSpPr>
      <xdr:spPr>
        <a:xfrm>
          <a:off x="3746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20413</xdr:rowOff>
    </xdr:from>
    <xdr:ext cx="534377" cy="259045"/>
    <xdr:sp macro="" textlink="">
      <xdr:nvSpPr>
        <xdr:cNvPr id="65" name="テキスト ボックス 64"/>
        <xdr:cNvSpPr txBox="1"/>
      </xdr:nvSpPr>
      <xdr:spPr>
        <a:xfrm>
          <a:off x="3530111" y="61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152133</xdr:rowOff>
    </xdr:from>
    <xdr:to>
      <xdr:col>4</xdr:col>
      <xdr:colOff>155575</xdr:colOff>
      <xdr:row>37</xdr:row>
      <xdr:rowOff>163309</xdr:rowOff>
    </xdr:to>
    <xdr:cxnSp macro="">
      <xdr:nvCxnSpPr>
        <xdr:cNvPr id="66" name="直線コネクタ 65"/>
        <xdr:cNvCxnSpPr/>
      </xdr:nvCxnSpPr>
      <xdr:spPr>
        <a:xfrm>
          <a:off x="2019300" y="6495783"/>
          <a:ext cx="889000" cy="1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79604</xdr:rowOff>
    </xdr:from>
    <xdr:to>
      <xdr:col>4</xdr:col>
      <xdr:colOff>206375</xdr:colOff>
      <xdr:row>38</xdr:row>
      <xdr:rowOff>9754</xdr:rowOff>
    </xdr:to>
    <xdr:sp macro="" textlink="">
      <xdr:nvSpPr>
        <xdr:cNvPr id="67" name="フローチャート : 判断 66"/>
        <xdr:cNvSpPr/>
      </xdr:nvSpPr>
      <xdr:spPr>
        <a:xfrm>
          <a:off x="2857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26281</xdr:rowOff>
    </xdr:from>
    <xdr:ext cx="534377" cy="259045"/>
    <xdr:sp macro="" textlink="">
      <xdr:nvSpPr>
        <xdr:cNvPr id="68" name="テキスト ボックス 67"/>
        <xdr:cNvSpPr txBox="1"/>
      </xdr:nvSpPr>
      <xdr:spPr>
        <a:xfrm>
          <a:off x="2641111" y="619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152133</xdr:rowOff>
    </xdr:from>
    <xdr:to>
      <xdr:col>2</xdr:col>
      <xdr:colOff>638175</xdr:colOff>
      <xdr:row>37</xdr:row>
      <xdr:rowOff>170015</xdr:rowOff>
    </xdr:to>
    <xdr:cxnSp macro="">
      <xdr:nvCxnSpPr>
        <xdr:cNvPr id="69" name="直線コネクタ 68"/>
        <xdr:cNvCxnSpPr/>
      </xdr:nvCxnSpPr>
      <xdr:spPr>
        <a:xfrm flipV="1">
          <a:off x="1130300" y="6495783"/>
          <a:ext cx="889000" cy="1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84226</xdr:rowOff>
    </xdr:from>
    <xdr:to>
      <xdr:col>3</xdr:col>
      <xdr:colOff>3175</xdr:colOff>
      <xdr:row>38</xdr:row>
      <xdr:rowOff>14376</xdr:rowOff>
    </xdr:to>
    <xdr:sp macro="" textlink="">
      <xdr:nvSpPr>
        <xdr:cNvPr id="70" name="フローチャート : 判断 69"/>
        <xdr:cNvSpPr/>
      </xdr:nvSpPr>
      <xdr:spPr>
        <a:xfrm>
          <a:off x="1968500" y="642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30903</xdr:rowOff>
    </xdr:from>
    <xdr:ext cx="534377" cy="259045"/>
    <xdr:sp macro="" textlink="">
      <xdr:nvSpPr>
        <xdr:cNvPr id="71" name="テキスト ボックス 70"/>
        <xdr:cNvSpPr txBox="1"/>
      </xdr:nvSpPr>
      <xdr:spPr>
        <a:xfrm>
          <a:off x="1752111" y="620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77864</xdr:rowOff>
    </xdr:from>
    <xdr:to>
      <xdr:col>1</xdr:col>
      <xdr:colOff>485775</xdr:colOff>
      <xdr:row>38</xdr:row>
      <xdr:rowOff>8013</xdr:rowOff>
    </xdr:to>
    <xdr:sp macro="" textlink="">
      <xdr:nvSpPr>
        <xdr:cNvPr id="72" name="フローチャート : 判断 71"/>
        <xdr:cNvSpPr/>
      </xdr:nvSpPr>
      <xdr:spPr>
        <a:xfrm>
          <a:off x="1079500" y="64215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24541</xdr:rowOff>
    </xdr:from>
    <xdr:ext cx="534377" cy="259045"/>
    <xdr:sp macro="" textlink="">
      <xdr:nvSpPr>
        <xdr:cNvPr id="73" name="テキスト ボックス 72"/>
        <xdr:cNvSpPr txBox="1"/>
      </xdr:nvSpPr>
      <xdr:spPr>
        <a:xfrm>
          <a:off x="863111" y="619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110769</xdr:rowOff>
    </xdr:from>
    <xdr:to>
      <xdr:col>6</xdr:col>
      <xdr:colOff>561975</xdr:colOff>
      <xdr:row>38</xdr:row>
      <xdr:rowOff>40919</xdr:rowOff>
    </xdr:to>
    <xdr:sp macro="" textlink="">
      <xdr:nvSpPr>
        <xdr:cNvPr id="79" name="円/楕円 78"/>
        <xdr:cNvSpPr/>
      </xdr:nvSpPr>
      <xdr:spPr>
        <a:xfrm>
          <a:off x="4584700" y="645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54233</xdr:rowOff>
    </xdr:from>
    <xdr:ext cx="534377" cy="259045"/>
    <xdr:sp macro="" textlink="">
      <xdr:nvSpPr>
        <xdr:cNvPr id="80" name="議会費該当値テキスト"/>
        <xdr:cNvSpPr txBox="1"/>
      </xdr:nvSpPr>
      <xdr:spPr>
        <a:xfrm>
          <a:off x="4686300" y="639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17,778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99200</xdr:rowOff>
    </xdr:from>
    <xdr:to>
      <xdr:col>5</xdr:col>
      <xdr:colOff>409575</xdr:colOff>
      <xdr:row>38</xdr:row>
      <xdr:rowOff>29350</xdr:rowOff>
    </xdr:to>
    <xdr:sp macro="" textlink="">
      <xdr:nvSpPr>
        <xdr:cNvPr id="81" name="円/楕円 80"/>
        <xdr:cNvSpPr/>
      </xdr:nvSpPr>
      <xdr:spPr>
        <a:xfrm>
          <a:off x="3746500" y="644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20476</xdr:rowOff>
    </xdr:from>
    <xdr:ext cx="534377" cy="259045"/>
    <xdr:sp macro="" textlink="">
      <xdr:nvSpPr>
        <xdr:cNvPr id="82" name="テキスト ボックス 81"/>
        <xdr:cNvSpPr txBox="1"/>
      </xdr:nvSpPr>
      <xdr:spPr>
        <a:xfrm>
          <a:off x="3530111" y="653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18,689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112509</xdr:rowOff>
    </xdr:from>
    <xdr:to>
      <xdr:col>4</xdr:col>
      <xdr:colOff>206375</xdr:colOff>
      <xdr:row>38</xdr:row>
      <xdr:rowOff>42659</xdr:rowOff>
    </xdr:to>
    <xdr:sp macro="" textlink="">
      <xdr:nvSpPr>
        <xdr:cNvPr id="83" name="円/楕円 82"/>
        <xdr:cNvSpPr/>
      </xdr:nvSpPr>
      <xdr:spPr>
        <a:xfrm>
          <a:off x="2857500" y="645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33786</xdr:rowOff>
    </xdr:from>
    <xdr:ext cx="534377" cy="259045"/>
    <xdr:sp macro="" textlink="">
      <xdr:nvSpPr>
        <xdr:cNvPr id="84" name="テキスト ボックス 83"/>
        <xdr:cNvSpPr txBox="1"/>
      </xdr:nvSpPr>
      <xdr:spPr>
        <a:xfrm>
          <a:off x="2641111" y="654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17,641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101333</xdr:rowOff>
    </xdr:from>
    <xdr:to>
      <xdr:col>3</xdr:col>
      <xdr:colOff>3175</xdr:colOff>
      <xdr:row>38</xdr:row>
      <xdr:rowOff>31483</xdr:rowOff>
    </xdr:to>
    <xdr:sp macro="" textlink="">
      <xdr:nvSpPr>
        <xdr:cNvPr id="85" name="円/楕円 84"/>
        <xdr:cNvSpPr/>
      </xdr:nvSpPr>
      <xdr:spPr>
        <a:xfrm>
          <a:off x="1968500" y="644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22610</xdr:rowOff>
    </xdr:from>
    <xdr:ext cx="534377" cy="259045"/>
    <xdr:sp macro="" textlink="">
      <xdr:nvSpPr>
        <xdr:cNvPr id="86" name="テキスト ボックス 85"/>
        <xdr:cNvSpPr txBox="1"/>
      </xdr:nvSpPr>
      <xdr:spPr>
        <a:xfrm>
          <a:off x="1752111" y="653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18,521</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119215</xdr:rowOff>
    </xdr:from>
    <xdr:to>
      <xdr:col>1</xdr:col>
      <xdr:colOff>485775</xdr:colOff>
      <xdr:row>38</xdr:row>
      <xdr:rowOff>49364</xdr:rowOff>
    </xdr:to>
    <xdr:sp macro="" textlink="">
      <xdr:nvSpPr>
        <xdr:cNvPr id="87" name="円/楕円 86"/>
        <xdr:cNvSpPr/>
      </xdr:nvSpPr>
      <xdr:spPr>
        <a:xfrm>
          <a:off x="1079500" y="64628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40492</xdr:rowOff>
    </xdr:from>
    <xdr:ext cx="534377" cy="259045"/>
    <xdr:sp macro="" textlink="">
      <xdr:nvSpPr>
        <xdr:cNvPr id="88" name="テキスト ボックス 87"/>
        <xdr:cNvSpPr txBox="1"/>
      </xdr:nvSpPr>
      <xdr:spPr>
        <a:xfrm>
          <a:off x="863111" y="655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17,113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144434</xdr:rowOff>
    </xdr:from>
    <xdr:ext cx="685572" cy="259045"/>
    <xdr:sp macro="" textlink="">
      <xdr:nvSpPr>
        <xdr:cNvPr id="102" name="テキスト ボックス 101"/>
        <xdr:cNvSpPr txBox="1"/>
      </xdr:nvSpPr>
      <xdr:spPr>
        <a:xfrm>
          <a:off x="76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54</xdr:row>
      <xdr:rowOff>160762</xdr:rowOff>
    </xdr:from>
    <xdr:ext cx="685572" cy="259045"/>
    <xdr:sp macro="" textlink="">
      <xdr:nvSpPr>
        <xdr:cNvPr id="104" name="テキスト ボックス 103"/>
        <xdr:cNvSpPr txBox="1"/>
      </xdr:nvSpPr>
      <xdr:spPr>
        <a:xfrm>
          <a:off x="76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5642</xdr:rowOff>
    </xdr:from>
    <xdr:ext cx="685572" cy="259045"/>
    <xdr:sp macro="" textlink="">
      <xdr:nvSpPr>
        <xdr:cNvPr id="106" name="テキスト ボックス 105"/>
        <xdr:cNvSpPr txBox="1"/>
      </xdr:nvSpPr>
      <xdr:spPr>
        <a:xfrm>
          <a:off x="76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31150</xdr:rowOff>
    </xdr:from>
    <xdr:to>
      <xdr:col>6</xdr:col>
      <xdr:colOff>510540</xdr:colOff>
      <xdr:row>59</xdr:row>
      <xdr:rowOff>55257</xdr:rowOff>
    </xdr:to>
    <xdr:cxnSp macro="">
      <xdr:nvCxnSpPr>
        <xdr:cNvPr id="114" name="直線コネクタ 113"/>
        <xdr:cNvCxnSpPr/>
      </xdr:nvCxnSpPr>
      <xdr:spPr>
        <a:xfrm flipV="1">
          <a:off x="4633595" y="8775100"/>
          <a:ext cx="1270" cy="139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59084</xdr:rowOff>
    </xdr:from>
    <xdr:ext cx="599010" cy="259045"/>
    <xdr:sp macro="" textlink="">
      <xdr:nvSpPr>
        <xdr:cNvPr id="115" name="総務費最小値テキスト"/>
        <xdr:cNvSpPr txBox="1"/>
      </xdr:nvSpPr>
      <xdr:spPr>
        <a:xfrm>
          <a:off x="4686300" y="1017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133,575</a:t>
          </a:r>
          <a:endParaRPr kumimoji="1" lang="ja-JP" altLang="en-US" sz="1000" b="1">
            <a:latin typeface="ＭＳ Ｐゴシック"/>
          </a:endParaRPr>
        </a:p>
      </xdr:txBody>
    </xdr:sp>
    <xdr:clientData/>
  </xdr:oneCellAnchor>
  <xdr:twoCellAnchor>
    <xdr:from>
      <xdr:col>6</xdr:col>
      <xdr:colOff>422275</xdr:colOff>
      <xdr:row>59</xdr:row>
      <xdr:rowOff>55257</xdr:rowOff>
    </xdr:from>
    <xdr:to>
      <xdr:col>6</xdr:col>
      <xdr:colOff>600075</xdr:colOff>
      <xdr:row>59</xdr:row>
      <xdr:rowOff>55257</xdr:rowOff>
    </xdr:to>
    <xdr:cxnSp macro="">
      <xdr:nvCxnSpPr>
        <xdr:cNvPr id="116" name="直線コネクタ 115"/>
        <xdr:cNvCxnSpPr/>
      </xdr:nvCxnSpPr>
      <xdr:spPr>
        <a:xfrm>
          <a:off x="4546600" y="1017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149277</xdr:rowOff>
    </xdr:from>
    <xdr:ext cx="690189" cy="259045"/>
    <xdr:sp macro="" textlink="">
      <xdr:nvSpPr>
        <xdr:cNvPr id="117" name="総務費最大値テキスト"/>
        <xdr:cNvSpPr txBox="1"/>
      </xdr:nvSpPr>
      <xdr:spPr>
        <a:xfrm>
          <a:off x="4686300" y="8550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4,407,393</a:t>
          </a:r>
          <a:endParaRPr kumimoji="1" lang="ja-JP" altLang="en-US" sz="1000" b="1">
            <a:latin typeface="ＭＳ Ｐゴシック"/>
          </a:endParaRPr>
        </a:p>
      </xdr:txBody>
    </xdr:sp>
    <xdr:clientData/>
  </xdr:oneCellAnchor>
  <xdr:twoCellAnchor>
    <xdr:from>
      <xdr:col>6</xdr:col>
      <xdr:colOff>422275</xdr:colOff>
      <xdr:row>51</xdr:row>
      <xdr:rowOff>31150</xdr:rowOff>
    </xdr:from>
    <xdr:to>
      <xdr:col>6</xdr:col>
      <xdr:colOff>600075</xdr:colOff>
      <xdr:row>51</xdr:row>
      <xdr:rowOff>31150</xdr:rowOff>
    </xdr:to>
    <xdr:cxnSp macro="">
      <xdr:nvCxnSpPr>
        <xdr:cNvPr id="118" name="直線コネクタ 117"/>
        <xdr:cNvCxnSpPr/>
      </xdr:nvCxnSpPr>
      <xdr:spPr>
        <a:xfrm>
          <a:off x="4546600" y="877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21726</xdr:rowOff>
    </xdr:from>
    <xdr:to>
      <xdr:col>6</xdr:col>
      <xdr:colOff>511175</xdr:colOff>
      <xdr:row>59</xdr:row>
      <xdr:rowOff>25908</xdr:rowOff>
    </xdr:to>
    <xdr:cxnSp macro="">
      <xdr:nvCxnSpPr>
        <xdr:cNvPr id="119" name="直線コネクタ 118"/>
        <xdr:cNvCxnSpPr/>
      </xdr:nvCxnSpPr>
      <xdr:spPr>
        <a:xfrm flipV="1">
          <a:off x="3797300" y="10137276"/>
          <a:ext cx="838200" cy="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124906</xdr:rowOff>
    </xdr:from>
    <xdr:ext cx="599010" cy="259045"/>
    <xdr:sp macro="" textlink="">
      <xdr:nvSpPr>
        <xdr:cNvPr id="120" name="総務費平均値テキスト"/>
        <xdr:cNvSpPr txBox="1"/>
      </xdr:nvSpPr>
      <xdr:spPr>
        <a:xfrm>
          <a:off x="4686300" y="98975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359,799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102029</xdr:rowOff>
    </xdr:from>
    <xdr:to>
      <xdr:col>6</xdr:col>
      <xdr:colOff>561975</xdr:colOff>
      <xdr:row>59</xdr:row>
      <xdr:rowOff>32179</xdr:rowOff>
    </xdr:to>
    <xdr:sp macro="" textlink="">
      <xdr:nvSpPr>
        <xdr:cNvPr id="121" name="フローチャート : 判断 120"/>
        <xdr:cNvSpPr/>
      </xdr:nvSpPr>
      <xdr:spPr>
        <a:xfrm>
          <a:off x="4584700" y="1004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25908</xdr:rowOff>
    </xdr:from>
    <xdr:to>
      <xdr:col>5</xdr:col>
      <xdr:colOff>358775</xdr:colOff>
      <xdr:row>59</xdr:row>
      <xdr:rowOff>27103</xdr:rowOff>
    </xdr:to>
    <xdr:cxnSp macro="">
      <xdr:nvCxnSpPr>
        <xdr:cNvPr id="122" name="直線コネクタ 121"/>
        <xdr:cNvCxnSpPr/>
      </xdr:nvCxnSpPr>
      <xdr:spPr>
        <a:xfrm flipV="1">
          <a:off x="2908300" y="10141458"/>
          <a:ext cx="889000" cy="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91546</xdr:rowOff>
    </xdr:from>
    <xdr:to>
      <xdr:col>5</xdr:col>
      <xdr:colOff>409575</xdr:colOff>
      <xdr:row>59</xdr:row>
      <xdr:rowOff>21696</xdr:rowOff>
    </xdr:to>
    <xdr:sp macro="" textlink="">
      <xdr:nvSpPr>
        <xdr:cNvPr id="123" name="フローチャート : 判断 122"/>
        <xdr:cNvSpPr/>
      </xdr:nvSpPr>
      <xdr:spPr>
        <a:xfrm>
          <a:off x="3746500" y="1003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38223</xdr:rowOff>
    </xdr:from>
    <xdr:ext cx="599010" cy="259045"/>
    <xdr:sp macro="" textlink="">
      <xdr:nvSpPr>
        <xdr:cNvPr id="124" name="テキスト ボックス 123"/>
        <xdr:cNvSpPr txBox="1"/>
      </xdr:nvSpPr>
      <xdr:spPr>
        <a:xfrm>
          <a:off x="3497794" y="9810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17618</xdr:rowOff>
    </xdr:from>
    <xdr:to>
      <xdr:col>4</xdr:col>
      <xdr:colOff>155575</xdr:colOff>
      <xdr:row>59</xdr:row>
      <xdr:rowOff>27103</xdr:rowOff>
    </xdr:to>
    <xdr:cxnSp macro="">
      <xdr:nvCxnSpPr>
        <xdr:cNvPr id="125" name="直線コネクタ 124"/>
        <xdr:cNvCxnSpPr/>
      </xdr:nvCxnSpPr>
      <xdr:spPr>
        <a:xfrm>
          <a:off x="2019300" y="10133168"/>
          <a:ext cx="889000" cy="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135330</xdr:rowOff>
    </xdr:from>
    <xdr:to>
      <xdr:col>4</xdr:col>
      <xdr:colOff>206375</xdr:colOff>
      <xdr:row>59</xdr:row>
      <xdr:rowOff>65480</xdr:rowOff>
    </xdr:to>
    <xdr:sp macro="" textlink="">
      <xdr:nvSpPr>
        <xdr:cNvPr id="126" name="フローチャート : 判断 125"/>
        <xdr:cNvSpPr/>
      </xdr:nvSpPr>
      <xdr:spPr>
        <a:xfrm>
          <a:off x="2857500" y="100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82007</xdr:rowOff>
    </xdr:from>
    <xdr:ext cx="599010" cy="259045"/>
    <xdr:sp macro="" textlink="">
      <xdr:nvSpPr>
        <xdr:cNvPr id="127" name="テキスト ボックス 126"/>
        <xdr:cNvSpPr txBox="1"/>
      </xdr:nvSpPr>
      <xdr:spPr>
        <a:xfrm>
          <a:off x="2608794" y="985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17618</xdr:rowOff>
    </xdr:from>
    <xdr:to>
      <xdr:col>2</xdr:col>
      <xdr:colOff>638175</xdr:colOff>
      <xdr:row>59</xdr:row>
      <xdr:rowOff>22341</xdr:rowOff>
    </xdr:to>
    <xdr:cxnSp macro="">
      <xdr:nvCxnSpPr>
        <xdr:cNvPr id="128" name="直線コネクタ 127"/>
        <xdr:cNvCxnSpPr/>
      </xdr:nvCxnSpPr>
      <xdr:spPr>
        <a:xfrm flipV="1">
          <a:off x="1130300" y="10133168"/>
          <a:ext cx="889000" cy="4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127889</xdr:rowOff>
    </xdr:from>
    <xdr:to>
      <xdr:col>3</xdr:col>
      <xdr:colOff>3175</xdr:colOff>
      <xdr:row>59</xdr:row>
      <xdr:rowOff>58039</xdr:rowOff>
    </xdr:to>
    <xdr:sp macro="" textlink="">
      <xdr:nvSpPr>
        <xdr:cNvPr id="129" name="フローチャート : 判断 128"/>
        <xdr:cNvSpPr/>
      </xdr:nvSpPr>
      <xdr:spPr>
        <a:xfrm>
          <a:off x="1968500" y="1007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74566</xdr:rowOff>
    </xdr:from>
    <xdr:ext cx="599010" cy="259045"/>
    <xdr:sp macro="" textlink="">
      <xdr:nvSpPr>
        <xdr:cNvPr id="130" name="テキスト ボックス 129"/>
        <xdr:cNvSpPr txBox="1"/>
      </xdr:nvSpPr>
      <xdr:spPr>
        <a:xfrm>
          <a:off x="1719794" y="9847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132092</xdr:rowOff>
    </xdr:from>
    <xdr:to>
      <xdr:col>1</xdr:col>
      <xdr:colOff>485775</xdr:colOff>
      <xdr:row>59</xdr:row>
      <xdr:rowOff>62242</xdr:rowOff>
    </xdr:to>
    <xdr:sp macro="" textlink="">
      <xdr:nvSpPr>
        <xdr:cNvPr id="131" name="フローチャート : 判断 130"/>
        <xdr:cNvSpPr/>
      </xdr:nvSpPr>
      <xdr:spPr>
        <a:xfrm>
          <a:off x="1079500" y="10076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78769</xdr:rowOff>
    </xdr:from>
    <xdr:ext cx="599010" cy="259045"/>
    <xdr:sp macro="" textlink="">
      <xdr:nvSpPr>
        <xdr:cNvPr id="132" name="テキスト ボックス 131"/>
        <xdr:cNvSpPr txBox="1"/>
      </xdr:nvSpPr>
      <xdr:spPr>
        <a:xfrm>
          <a:off x="830794" y="9851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142376</xdr:rowOff>
    </xdr:from>
    <xdr:to>
      <xdr:col>6</xdr:col>
      <xdr:colOff>561975</xdr:colOff>
      <xdr:row>59</xdr:row>
      <xdr:rowOff>72526</xdr:rowOff>
    </xdr:to>
    <xdr:sp macro="" textlink="">
      <xdr:nvSpPr>
        <xdr:cNvPr id="138" name="円/楕円 137"/>
        <xdr:cNvSpPr/>
      </xdr:nvSpPr>
      <xdr:spPr>
        <a:xfrm>
          <a:off x="4584700" y="1008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80455</xdr:rowOff>
    </xdr:from>
    <xdr:ext cx="599010" cy="259045"/>
    <xdr:sp macro="" textlink="">
      <xdr:nvSpPr>
        <xdr:cNvPr id="139" name="総務費該当値テキスト"/>
        <xdr:cNvSpPr txBox="1"/>
      </xdr:nvSpPr>
      <xdr:spPr>
        <a:xfrm>
          <a:off x="4686300" y="10024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236,250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146558</xdr:rowOff>
    </xdr:from>
    <xdr:to>
      <xdr:col>5</xdr:col>
      <xdr:colOff>409575</xdr:colOff>
      <xdr:row>59</xdr:row>
      <xdr:rowOff>76708</xdr:rowOff>
    </xdr:to>
    <xdr:sp macro="" textlink="">
      <xdr:nvSpPr>
        <xdr:cNvPr id="140" name="円/楕円 139"/>
        <xdr:cNvSpPr/>
      </xdr:nvSpPr>
      <xdr:spPr>
        <a:xfrm>
          <a:off x="3746500" y="1009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67835</xdr:rowOff>
    </xdr:from>
    <xdr:ext cx="599010" cy="259045"/>
    <xdr:sp macro="" textlink="">
      <xdr:nvSpPr>
        <xdr:cNvPr id="141" name="テキスト ボックス 140"/>
        <xdr:cNvSpPr txBox="1"/>
      </xdr:nvSpPr>
      <xdr:spPr>
        <a:xfrm>
          <a:off x="3497794" y="10183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223,443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147753</xdr:rowOff>
    </xdr:from>
    <xdr:to>
      <xdr:col>4</xdr:col>
      <xdr:colOff>206375</xdr:colOff>
      <xdr:row>59</xdr:row>
      <xdr:rowOff>77903</xdr:rowOff>
    </xdr:to>
    <xdr:sp macro="" textlink="">
      <xdr:nvSpPr>
        <xdr:cNvPr id="142" name="円/楕円 141"/>
        <xdr:cNvSpPr/>
      </xdr:nvSpPr>
      <xdr:spPr>
        <a:xfrm>
          <a:off x="2857500" y="1009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69030</xdr:rowOff>
    </xdr:from>
    <xdr:ext cx="599010" cy="259045"/>
    <xdr:sp macro="" textlink="">
      <xdr:nvSpPr>
        <xdr:cNvPr id="143" name="テキスト ボックス 142"/>
        <xdr:cNvSpPr txBox="1"/>
      </xdr:nvSpPr>
      <xdr:spPr>
        <a:xfrm>
          <a:off x="2608794" y="10184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219,786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138268</xdr:rowOff>
    </xdr:from>
    <xdr:to>
      <xdr:col>3</xdr:col>
      <xdr:colOff>3175</xdr:colOff>
      <xdr:row>59</xdr:row>
      <xdr:rowOff>68418</xdr:rowOff>
    </xdr:to>
    <xdr:sp macro="" textlink="">
      <xdr:nvSpPr>
        <xdr:cNvPr id="144" name="円/楕円 143"/>
        <xdr:cNvSpPr/>
      </xdr:nvSpPr>
      <xdr:spPr>
        <a:xfrm>
          <a:off x="1968500" y="1008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59545</xdr:rowOff>
    </xdr:from>
    <xdr:ext cx="599010" cy="259045"/>
    <xdr:sp macro="" textlink="">
      <xdr:nvSpPr>
        <xdr:cNvPr id="145" name="テキスト ボックス 144"/>
        <xdr:cNvSpPr txBox="1"/>
      </xdr:nvSpPr>
      <xdr:spPr>
        <a:xfrm>
          <a:off x="1719794" y="10175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248,832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142991</xdr:rowOff>
    </xdr:from>
    <xdr:to>
      <xdr:col>1</xdr:col>
      <xdr:colOff>485775</xdr:colOff>
      <xdr:row>59</xdr:row>
      <xdr:rowOff>73141</xdr:rowOff>
    </xdr:to>
    <xdr:sp macro="" textlink="">
      <xdr:nvSpPr>
        <xdr:cNvPr id="146" name="円/楕円 145"/>
        <xdr:cNvSpPr/>
      </xdr:nvSpPr>
      <xdr:spPr>
        <a:xfrm>
          <a:off x="1079500" y="1008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64268</xdr:rowOff>
    </xdr:from>
    <xdr:ext cx="599010" cy="259045"/>
    <xdr:sp macro="" textlink="">
      <xdr:nvSpPr>
        <xdr:cNvPr id="147" name="テキスト ボックス 146"/>
        <xdr:cNvSpPr txBox="1"/>
      </xdr:nvSpPr>
      <xdr:spPr>
        <a:xfrm>
          <a:off x="830794" y="10179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234,367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139700</xdr:rowOff>
    </xdr:from>
    <xdr:to>
      <xdr:col>7</xdr:col>
      <xdr:colOff>638175</xdr:colOff>
      <xdr:row>79</xdr:row>
      <xdr:rowOff>139700</xdr:rowOff>
    </xdr:to>
    <xdr:cxnSp macro="">
      <xdr:nvCxnSpPr>
        <xdr:cNvPr id="158" name="直線コネクタ 157"/>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168927</xdr:rowOff>
    </xdr:from>
    <xdr:ext cx="248786" cy="259045"/>
    <xdr:sp macro="" textlink="">
      <xdr:nvSpPr>
        <xdr:cNvPr id="159" name="テキスト ボックス 158"/>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76</xdr:row>
      <xdr:rowOff>82550</xdr:rowOff>
    </xdr:from>
    <xdr:to>
      <xdr:col>7</xdr:col>
      <xdr:colOff>638175</xdr:colOff>
      <xdr:row>76</xdr:row>
      <xdr:rowOff>82550</xdr:rowOff>
    </xdr:to>
    <xdr:cxnSp macro="">
      <xdr:nvCxnSpPr>
        <xdr:cNvPr id="162" name="直線コネクタ 161"/>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3" name="テキスト ボックス 162"/>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73</xdr:row>
      <xdr:rowOff>25400</xdr:rowOff>
    </xdr:from>
    <xdr:to>
      <xdr:col>7</xdr:col>
      <xdr:colOff>638175</xdr:colOff>
      <xdr:row>73</xdr:row>
      <xdr:rowOff>25400</xdr:rowOff>
    </xdr:to>
    <xdr:cxnSp macro="">
      <xdr:nvCxnSpPr>
        <xdr:cNvPr id="166" name="直線コネクタ 165"/>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72</xdr:row>
      <xdr:rowOff>54627</xdr:rowOff>
    </xdr:from>
    <xdr:ext cx="685572" cy="259045"/>
    <xdr:sp macro="" textlink="">
      <xdr:nvSpPr>
        <xdr:cNvPr id="167" name="テキスト ボックス 166"/>
        <xdr:cNvSpPr txBox="1"/>
      </xdr:nvSpPr>
      <xdr:spPr>
        <a:xfrm>
          <a:off x="76428" y="123990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8" name="直線コネクタ 167"/>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70</xdr:row>
      <xdr:rowOff>111777</xdr:rowOff>
    </xdr:from>
    <xdr:ext cx="685572" cy="259045"/>
    <xdr:sp macro="" textlink="">
      <xdr:nvSpPr>
        <xdr:cNvPr id="169" name="テキスト ボックス 168"/>
        <xdr:cNvSpPr txBox="1"/>
      </xdr:nvSpPr>
      <xdr:spPr>
        <a:xfrm>
          <a:off x="76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69</xdr:row>
      <xdr:rowOff>139700</xdr:rowOff>
    </xdr:from>
    <xdr:to>
      <xdr:col>7</xdr:col>
      <xdr:colOff>638175</xdr:colOff>
      <xdr:row>69</xdr:row>
      <xdr:rowOff>139700</xdr:rowOff>
    </xdr:to>
    <xdr:cxnSp macro="">
      <xdr:nvCxnSpPr>
        <xdr:cNvPr id="170" name="直線コネクタ 169"/>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68</xdr:row>
      <xdr:rowOff>168927</xdr:rowOff>
    </xdr:from>
    <xdr:ext cx="685572" cy="259045"/>
    <xdr:sp macro="" textlink="">
      <xdr:nvSpPr>
        <xdr:cNvPr id="171" name="テキスト ボックス 170"/>
        <xdr:cNvSpPr txBox="1"/>
      </xdr:nvSpPr>
      <xdr:spPr>
        <a:xfrm>
          <a:off x="76428" y="11827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141732</xdr:rowOff>
    </xdr:from>
    <xdr:to>
      <xdr:col>6</xdr:col>
      <xdr:colOff>510540</xdr:colOff>
      <xdr:row>79</xdr:row>
      <xdr:rowOff>5888</xdr:rowOff>
    </xdr:to>
    <xdr:cxnSp macro="">
      <xdr:nvCxnSpPr>
        <xdr:cNvPr id="175" name="直線コネクタ 174"/>
        <xdr:cNvCxnSpPr/>
      </xdr:nvCxnSpPr>
      <xdr:spPr>
        <a:xfrm flipV="1">
          <a:off x="4633595" y="12143232"/>
          <a:ext cx="1270" cy="140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9715</xdr:rowOff>
    </xdr:from>
    <xdr:ext cx="599010" cy="259045"/>
    <xdr:sp macro="" textlink="">
      <xdr:nvSpPr>
        <xdr:cNvPr id="176" name="民生費最小値テキスト"/>
        <xdr:cNvSpPr txBox="1"/>
      </xdr:nvSpPr>
      <xdr:spPr>
        <a:xfrm>
          <a:off x="4686300" y="1355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140,485</a:t>
          </a:r>
          <a:endParaRPr kumimoji="1" lang="ja-JP" altLang="en-US" sz="1000" b="1">
            <a:latin typeface="ＭＳ Ｐゴシック"/>
          </a:endParaRPr>
        </a:p>
      </xdr:txBody>
    </xdr:sp>
    <xdr:clientData/>
  </xdr:oneCellAnchor>
  <xdr:twoCellAnchor>
    <xdr:from>
      <xdr:col>6</xdr:col>
      <xdr:colOff>422275</xdr:colOff>
      <xdr:row>79</xdr:row>
      <xdr:rowOff>5888</xdr:rowOff>
    </xdr:from>
    <xdr:to>
      <xdr:col>6</xdr:col>
      <xdr:colOff>600075</xdr:colOff>
      <xdr:row>79</xdr:row>
      <xdr:rowOff>5888</xdr:rowOff>
    </xdr:to>
    <xdr:cxnSp macro="">
      <xdr:nvCxnSpPr>
        <xdr:cNvPr id="177" name="直線コネクタ 176"/>
        <xdr:cNvCxnSpPr/>
      </xdr:nvCxnSpPr>
      <xdr:spPr>
        <a:xfrm>
          <a:off x="4546600" y="1355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88409</xdr:rowOff>
    </xdr:from>
    <xdr:ext cx="690189" cy="259045"/>
    <xdr:sp macro="" textlink="">
      <xdr:nvSpPr>
        <xdr:cNvPr id="178" name="民生費最大値テキスト"/>
        <xdr:cNvSpPr txBox="1"/>
      </xdr:nvSpPr>
      <xdr:spPr>
        <a:xfrm>
          <a:off x="4686300" y="119184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1,617,867</a:t>
          </a:r>
          <a:endParaRPr kumimoji="1" lang="ja-JP" altLang="en-US" sz="1000" b="1">
            <a:latin typeface="ＭＳ Ｐゴシック"/>
          </a:endParaRPr>
        </a:p>
      </xdr:txBody>
    </xdr:sp>
    <xdr:clientData/>
  </xdr:oneCellAnchor>
  <xdr:twoCellAnchor>
    <xdr:from>
      <xdr:col>6</xdr:col>
      <xdr:colOff>422275</xdr:colOff>
      <xdr:row>70</xdr:row>
      <xdr:rowOff>141732</xdr:rowOff>
    </xdr:from>
    <xdr:to>
      <xdr:col>6</xdr:col>
      <xdr:colOff>600075</xdr:colOff>
      <xdr:row>70</xdr:row>
      <xdr:rowOff>141732</xdr:rowOff>
    </xdr:to>
    <xdr:cxnSp macro="">
      <xdr:nvCxnSpPr>
        <xdr:cNvPr id="179" name="直線コネクタ 178"/>
        <xdr:cNvCxnSpPr/>
      </xdr:nvCxnSpPr>
      <xdr:spPr>
        <a:xfrm>
          <a:off x="4546600" y="1214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101217</xdr:rowOff>
    </xdr:from>
    <xdr:to>
      <xdr:col>6</xdr:col>
      <xdr:colOff>511175</xdr:colOff>
      <xdr:row>78</xdr:row>
      <xdr:rowOff>108418</xdr:rowOff>
    </xdr:to>
    <xdr:cxnSp macro="">
      <xdr:nvCxnSpPr>
        <xdr:cNvPr id="180" name="直線コネクタ 179"/>
        <xdr:cNvCxnSpPr/>
      </xdr:nvCxnSpPr>
      <xdr:spPr>
        <a:xfrm flipV="1">
          <a:off x="3797300" y="13474317"/>
          <a:ext cx="8382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71217</xdr:rowOff>
    </xdr:from>
    <xdr:ext cx="599010" cy="259045"/>
    <xdr:sp macro="" textlink="">
      <xdr:nvSpPr>
        <xdr:cNvPr id="181" name="民生費平均値テキスト"/>
        <xdr:cNvSpPr txBox="1"/>
      </xdr:nvSpPr>
      <xdr:spPr>
        <a:xfrm>
          <a:off x="4686300" y="132728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222,583</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48340</xdr:rowOff>
    </xdr:from>
    <xdr:to>
      <xdr:col>6</xdr:col>
      <xdr:colOff>561975</xdr:colOff>
      <xdr:row>78</xdr:row>
      <xdr:rowOff>149940</xdr:rowOff>
    </xdr:to>
    <xdr:sp macro="" textlink="">
      <xdr:nvSpPr>
        <xdr:cNvPr id="182" name="フローチャート : 判断 181"/>
        <xdr:cNvSpPr/>
      </xdr:nvSpPr>
      <xdr:spPr>
        <a:xfrm>
          <a:off x="4584700" y="1342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108418</xdr:rowOff>
    </xdr:from>
    <xdr:to>
      <xdr:col>5</xdr:col>
      <xdr:colOff>358775</xdr:colOff>
      <xdr:row>78</xdr:row>
      <xdr:rowOff>128025</xdr:rowOff>
    </xdr:to>
    <xdr:cxnSp macro="">
      <xdr:nvCxnSpPr>
        <xdr:cNvPr id="183" name="直線コネクタ 182"/>
        <xdr:cNvCxnSpPr/>
      </xdr:nvCxnSpPr>
      <xdr:spPr>
        <a:xfrm flipV="1">
          <a:off x="2908300" y="13481518"/>
          <a:ext cx="889000" cy="1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9821</xdr:rowOff>
    </xdr:from>
    <xdr:to>
      <xdr:col>5</xdr:col>
      <xdr:colOff>409575</xdr:colOff>
      <xdr:row>78</xdr:row>
      <xdr:rowOff>111421</xdr:rowOff>
    </xdr:to>
    <xdr:sp macro="" textlink="">
      <xdr:nvSpPr>
        <xdr:cNvPr id="184" name="フローチャート : 判断 183"/>
        <xdr:cNvSpPr/>
      </xdr:nvSpPr>
      <xdr:spPr>
        <a:xfrm>
          <a:off x="3746500" y="1338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127948</xdr:rowOff>
    </xdr:from>
    <xdr:ext cx="599010" cy="259045"/>
    <xdr:sp macro="" textlink="">
      <xdr:nvSpPr>
        <xdr:cNvPr id="185" name="テキスト ボックス 184"/>
        <xdr:cNvSpPr txBox="1"/>
      </xdr:nvSpPr>
      <xdr:spPr>
        <a:xfrm>
          <a:off x="3497794" y="13158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128025</xdr:rowOff>
    </xdr:from>
    <xdr:to>
      <xdr:col>4</xdr:col>
      <xdr:colOff>155575</xdr:colOff>
      <xdr:row>78</xdr:row>
      <xdr:rowOff>143153</xdr:rowOff>
    </xdr:to>
    <xdr:cxnSp macro="">
      <xdr:nvCxnSpPr>
        <xdr:cNvPr id="186" name="直線コネクタ 185"/>
        <xdr:cNvCxnSpPr/>
      </xdr:nvCxnSpPr>
      <xdr:spPr>
        <a:xfrm flipV="1">
          <a:off x="2019300" y="13501125"/>
          <a:ext cx="889000" cy="1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73335</xdr:rowOff>
    </xdr:from>
    <xdr:to>
      <xdr:col>4</xdr:col>
      <xdr:colOff>206375</xdr:colOff>
      <xdr:row>79</xdr:row>
      <xdr:rowOff>3485</xdr:rowOff>
    </xdr:to>
    <xdr:sp macro="" textlink="">
      <xdr:nvSpPr>
        <xdr:cNvPr id="187" name="フローチャート : 判断 186"/>
        <xdr:cNvSpPr/>
      </xdr:nvSpPr>
      <xdr:spPr>
        <a:xfrm>
          <a:off x="2857500" y="1344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20012</xdr:rowOff>
    </xdr:from>
    <xdr:ext cx="599010" cy="259045"/>
    <xdr:sp macro="" textlink="">
      <xdr:nvSpPr>
        <xdr:cNvPr id="188" name="テキスト ボックス 187"/>
        <xdr:cNvSpPr txBox="1"/>
      </xdr:nvSpPr>
      <xdr:spPr>
        <a:xfrm>
          <a:off x="2608794" y="1322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140539</xdr:rowOff>
    </xdr:from>
    <xdr:to>
      <xdr:col>2</xdr:col>
      <xdr:colOff>638175</xdr:colOff>
      <xdr:row>78</xdr:row>
      <xdr:rowOff>143153</xdr:rowOff>
    </xdr:to>
    <xdr:cxnSp macro="">
      <xdr:nvCxnSpPr>
        <xdr:cNvPr id="189" name="直線コネクタ 188"/>
        <xdr:cNvCxnSpPr/>
      </xdr:nvCxnSpPr>
      <xdr:spPr>
        <a:xfrm>
          <a:off x="1130300" y="13513639"/>
          <a:ext cx="889000" cy="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80890</xdr:rowOff>
    </xdr:from>
    <xdr:to>
      <xdr:col>3</xdr:col>
      <xdr:colOff>3175</xdr:colOff>
      <xdr:row>79</xdr:row>
      <xdr:rowOff>11040</xdr:rowOff>
    </xdr:to>
    <xdr:sp macro="" textlink="">
      <xdr:nvSpPr>
        <xdr:cNvPr id="190" name="フローチャート : 判断 189"/>
        <xdr:cNvSpPr/>
      </xdr:nvSpPr>
      <xdr:spPr>
        <a:xfrm>
          <a:off x="1968500" y="1345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27567</xdr:rowOff>
    </xdr:from>
    <xdr:ext cx="599010" cy="259045"/>
    <xdr:sp macro="" textlink="">
      <xdr:nvSpPr>
        <xdr:cNvPr id="191" name="テキスト ボックス 190"/>
        <xdr:cNvSpPr txBox="1"/>
      </xdr:nvSpPr>
      <xdr:spPr>
        <a:xfrm>
          <a:off x="1719794" y="13229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73208</xdr:rowOff>
    </xdr:from>
    <xdr:to>
      <xdr:col>1</xdr:col>
      <xdr:colOff>485775</xdr:colOff>
      <xdr:row>79</xdr:row>
      <xdr:rowOff>3358</xdr:rowOff>
    </xdr:to>
    <xdr:sp macro="" textlink="">
      <xdr:nvSpPr>
        <xdr:cNvPr id="192" name="フローチャート : 判断 191"/>
        <xdr:cNvSpPr/>
      </xdr:nvSpPr>
      <xdr:spPr>
        <a:xfrm>
          <a:off x="1079500" y="1344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19885</xdr:rowOff>
    </xdr:from>
    <xdr:ext cx="599010" cy="259045"/>
    <xdr:sp macro="" textlink="">
      <xdr:nvSpPr>
        <xdr:cNvPr id="193" name="テキスト ボックス 192"/>
        <xdr:cNvSpPr txBox="1"/>
      </xdr:nvSpPr>
      <xdr:spPr>
        <a:xfrm>
          <a:off x="830794" y="13221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50417</xdr:rowOff>
    </xdr:from>
    <xdr:to>
      <xdr:col>6</xdr:col>
      <xdr:colOff>561975</xdr:colOff>
      <xdr:row>78</xdr:row>
      <xdr:rowOff>152017</xdr:rowOff>
    </xdr:to>
    <xdr:sp macro="" textlink="">
      <xdr:nvSpPr>
        <xdr:cNvPr id="199" name="円/楕円 198"/>
        <xdr:cNvSpPr/>
      </xdr:nvSpPr>
      <xdr:spPr>
        <a:xfrm>
          <a:off x="4584700" y="1342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26767</xdr:rowOff>
    </xdr:from>
    <xdr:ext cx="599010" cy="259045"/>
    <xdr:sp macro="" textlink="">
      <xdr:nvSpPr>
        <xdr:cNvPr id="200" name="民生費該当値テキスト"/>
        <xdr:cNvSpPr txBox="1"/>
      </xdr:nvSpPr>
      <xdr:spPr>
        <a:xfrm>
          <a:off x="4686300" y="13399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220,402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57618</xdr:rowOff>
    </xdr:from>
    <xdr:to>
      <xdr:col>5</xdr:col>
      <xdr:colOff>409575</xdr:colOff>
      <xdr:row>78</xdr:row>
      <xdr:rowOff>159218</xdr:rowOff>
    </xdr:to>
    <xdr:sp macro="" textlink="">
      <xdr:nvSpPr>
        <xdr:cNvPr id="201" name="円/楕円 200"/>
        <xdr:cNvSpPr/>
      </xdr:nvSpPr>
      <xdr:spPr>
        <a:xfrm>
          <a:off x="3746500" y="1343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150345</xdr:rowOff>
    </xdr:from>
    <xdr:ext cx="599010" cy="259045"/>
    <xdr:sp macro="" textlink="">
      <xdr:nvSpPr>
        <xdr:cNvPr id="202" name="テキスト ボックス 201"/>
        <xdr:cNvSpPr txBox="1"/>
      </xdr:nvSpPr>
      <xdr:spPr>
        <a:xfrm>
          <a:off x="3497794" y="13523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212,842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77225</xdr:rowOff>
    </xdr:from>
    <xdr:to>
      <xdr:col>4</xdr:col>
      <xdr:colOff>206375</xdr:colOff>
      <xdr:row>79</xdr:row>
      <xdr:rowOff>7375</xdr:rowOff>
    </xdr:to>
    <xdr:sp macro="" textlink="">
      <xdr:nvSpPr>
        <xdr:cNvPr id="203" name="円/楕円 202"/>
        <xdr:cNvSpPr/>
      </xdr:nvSpPr>
      <xdr:spPr>
        <a:xfrm>
          <a:off x="2857500" y="1345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169952</xdr:rowOff>
    </xdr:from>
    <xdr:ext cx="599010" cy="259045"/>
    <xdr:sp macro="" textlink="">
      <xdr:nvSpPr>
        <xdr:cNvPr id="204" name="テキスト ボックス 203"/>
        <xdr:cNvSpPr txBox="1"/>
      </xdr:nvSpPr>
      <xdr:spPr>
        <a:xfrm>
          <a:off x="2608794" y="13543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192,258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92353</xdr:rowOff>
    </xdr:from>
    <xdr:to>
      <xdr:col>3</xdr:col>
      <xdr:colOff>3175</xdr:colOff>
      <xdr:row>79</xdr:row>
      <xdr:rowOff>22503</xdr:rowOff>
    </xdr:to>
    <xdr:sp macro="" textlink="">
      <xdr:nvSpPr>
        <xdr:cNvPr id="205" name="円/楕円 204"/>
        <xdr:cNvSpPr/>
      </xdr:nvSpPr>
      <xdr:spPr>
        <a:xfrm>
          <a:off x="1968500" y="1346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13630</xdr:rowOff>
    </xdr:from>
    <xdr:ext cx="599010" cy="259045"/>
    <xdr:sp macro="" textlink="">
      <xdr:nvSpPr>
        <xdr:cNvPr id="206" name="テキスト ボックス 205"/>
        <xdr:cNvSpPr txBox="1"/>
      </xdr:nvSpPr>
      <xdr:spPr>
        <a:xfrm>
          <a:off x="1719794" y="1355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176,375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89739</xdr:rowOff>
    </xdr:from>
    <xdr:to>
      <xdr:col>1</xdr:col>
      <xdr:colOff>485775</xdr:colOff>
      <xdr:row>79</xdr:row>
      <xdr:rowOff>19889</xdr:rowOff>
    </xdr:to>
    <xdr:sp macro="" textlink="">
      <xdr:nvSpPr>
        <xdr:cNvPr id="207" name="円/楕円 206"/>
        <xdr:cNvSpPr/>
      </xdr:nvSpPr>
      <xdr:spPr>
        <a:xfrm>
          <a:off x="1079500" y="1346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11016</xdr:rowOff>
    </xdr:from>
    <xdr:ext cx="599010" cy="259045"/>
    <xdr:sp macro="" textlink="">
      <xdr:nvSpPr>
        <xdr:cNvPr id="208" name="テキスト ボックス 207"/>
        <xdr:cNvSpPr txBox="1"/>
      </xdr:nvSpPr>
      <xdr:spPr>
        <a:xfrm>
          <a:off x="830794" y="1355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179,120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20" name="テキスト ボックス 21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2" name="テキスト ボックス 22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30" name="テキスト ボックス 229"/>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156336</xdr:rowOff>
    </xdr:from>
    <xdr:to>
      <xdr:col>6</xdr:col>
      <xdr:colOff>510540</xdr:colOff>
      <xdr:row>98</xdr:row>
      <xdr:rowOff>169901</xdr:rowOff>
    </xdr:to>
    <xdr:cxnSp macro="">
      <xdr:nvCxnSpPr>
        <xdr:cNvPr id="232" name="直線コネクタ 231"/>
        <xdr:cNvCxnSpPr/>
      </xdr:nvCxnSpPr>
      <xdr:spPr>
        <a:xfrm flipV="1">
          <a:off x="4633595" y="15758286"/>
          <a:ext cx="1270" cy="121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2278</xdr:rowOff>
    </xdr:from>
    <xdr:ext cx="534377" cy="259045"/>
    <xdr:sp macro="" textlink="">
      <xdr:nvSpPr>
        <xdr:cNvPr id="233" name="衛生費最小値テキスト"/>
        <xdr:cNvSpPr txBox="1"/>
      </xdr:nvSpPr>
      <xdr:spPr>
        <a:xfrm>
          <a:off x="4686300" y="1697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24,146</a:t>
          </a:r>
          <a:endParaRPr kumimoji="1" lang="ja-JP" altLang="en-US" sz="1000" b="1">
            <a:latin typeface="ＭＳ Ｐゴシック"/>
          </a:endParaRPr>
        </a:p>
      </xdr:txBody>
    </xdr:sp>
    <xdr:clientData/>
  </xdr:oneCellAnchor>
  <xdr:twoCellAnchor>
    <xdr:from>
      <xdr:col>6</xdr:col>
      <xdr:colOff>422275</xdr:colOff>
      <xdr:row>98</xdr:row>
      <xdr:rowOff>169901</xdr:rowOff>
    </xdr:from>
    <xdr:to>
      <xdr:col>6</xdr:col>
      <xdr:colOff>600075</xdr:colOff>
      <xdr:row>98</xdr:row>
      <xdr:rowOff>169901</xdr:rowOff>
    </xdr:to>
    <xdr:cxnSp macro="">
      <xdr:nvCxnSpPr>
        <xdr:cNvPr id="234" name="直線コネクタ 233"/>
        <xdr:cNvCxnSpPr/>
      </xdr:nvCxnSpPr>
      <xdr:spPr>
        <a:xfrm>
          <a:off x="4546600" y="169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103013</xdr:rowOff>
    </xdr:from>
    <xdr:ext cx="599010" cy="259045"/>
    <xdr:sp macro="" textlink="">
      <xdr:nvSpPr>
        <xdr:cNvPr id="235" name="衛生費最大値テキスト"/>
        <xdr:cNvSpPr txBox="1"/>
      </xdr:nvSpPr>
      <xdr:spPr>
        <a:xfrm>
          <a:off x="4686300" y="1553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661,267</a:t>
          </a:r>
          <a:endParaRPr kumimoji="1" lang="ja-JP" altLang="en-US" sz="1000" b="1">
            <a:latin typeface="ＭＳ Ｐゴシック"/>
          </a:endParaRPr>
        </a:p>
      </xdr:txBody>
    </xdr:sp>
    <xdr:clientData/>
  </xdr:oneCellAnchor>
  <xdr:twoCellAnchor>
    <xdr:from>
      <xdr:col>6</xdr:col>
      <xdr:colOff>422275</xdr:colOff>
      <xdr:row>91</xdr:row>
      <xdr:rowOff>156336</xdr:rowOff>
    </xdr:from>
    <xdr:to>
      <xdr:col>6</xdr:col>
      <xdr:colOff>600075</xdr:colOff>
      <xdr:row>91</xdr:row>
      <xdr:rowOff>156336</xdr:rowOff>
    </xdr:to>
    <xdr:cxnSp macro="">
      <xdr:nvCxnSpPr>
        <xdr:cNvPr id="236" name="直線コネクタ 235"/>
        <xdr:cNvCxnSpPr/>
      </xdr:nvCxnSpPr>
      <xdr:spPr>
        <a:xfrm>
          <a:off x="4546600" y="1575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13170</xdr:rowOff>
    </xdr:from>
    <xdr:to>
      <xdr:col>6</xdr:col>
      <xdr:colOff>511175</xdr:colOff>
      <xdr:row>98</xdr:row>
      <xdr:rowOff>14385</xdr:rowOff>
    </xdr:to>
    <xdr:cxnSp macro="">
      <xdr:nvCxnSpPr>
        <xdr:cNvPr id="237" name="直線コネクタ 236"/>
        <xdr:cNvCxnSpPr/>
      </xdr:nvCxnSpPr>
      <xdr:spPr>
        <a:xfrm flipV="1">
          <a:off x="3797300" y="16815270"/>
          <a:ext cx="838200" cy="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84662</xdr:rowOff>
    </xdr:from>
    <xdr:ext cx="599010" cy="259045"/>
    <xdr:sp macro="" textlink="">
      <xdr:nvSpPr>
        <xdr:cNvPr id="238" name="衛生費平均値テキスト"/>
        <xdr:cNvSpPr txBox="1"/>
      </xdr:nvSpPr>
      <xdr:spPr>
        <a:xfrm>
          <a:off x="4686300" y="16543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144,233</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61785</xdr:rowOff>
    </xdr:from>
    <xdr:to>
      <xdr:col>6</xdr:col>
      <xdr:colOff>561975</xdr:colOff>
      <xdr:row>97</xdr:row>
      <xdr:rowOff>163385</xdr:rowOff>
    </xdr:to>
    <xdr:sp macro="" textlink="">
      <xdr:nvSpPr>
        <xdr:cNvPr id="239" name="フローチャート : 判断 238"/>
        <xdr:cNvSpPr/>
      </xdr:nvSpPr>
      <xdr:spPr>
        <a:xfrm>
          <a:off x="45847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14385</xdr:rowOff>
    </xdr:from>
    <xdr:to>
      <xdr:col>5</xdr:col>
      <xdr:colOff>358775</xdr:colOff>
      <xdr:row>98</xdr:row>
      <xdr:rowOff>16272</xdr:rowOff>
    </xdr:to>
    <xdr:cxnSp macro="">
      <xdr:nvCxnSpPr>
        <xdr:cNvPr id="240" name="直線コネクタ 239"/>
        <xdr:cNvCxnSpPr/>
      </xdr:nvCxnSpPr>
      <xdr:spPr>
        <a:xfrm flipV="1">
          <a:off x="2908300" y="16816485"/>
          <a:ext cx="889000" cy="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87965</xdr:rowOff>
    </xdr:from>
    <xdr:to>
      <xdr:col>5</xdr:col>
      <xdr:colOff>409575</xdr:colOff>
      <xdr:row>98</xdr:row>
      <xdr:rowOff>18115</xdr:rowOff>
    </xdr:to>
    <xdr:sp macro="" textlink="">
      <xdr:nvSpPr>
        <xdr:cNvPr id="241" name="フローチャート : 判断 240"/>
        <xdr:cNvSpPr/>
      </xdr:nvSpPr>
      <xdr:spPr>
        <a:xfrm>
          <a:off x="3746500" y="167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34642</xdr:rowOff>
    </xdr:from>
    <xdr:ext cx="599010" cy="259045"/>
    <xdr:sp macro="" textlink="">
      <xdr:nvSpPr>
        <xdr:cNvPr id="242" name="テキスト ボックス 241"/>
        <xdr:cNvSpPr txBox="1"/>
      </xdr:nvSpPr>
      <xdr:spPr>
        <a:xfrm>
          <a:off x="3497794" y="1649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108491</xdr:rowOff>
    </xdr:from>
    <xdr:to>
      <xdr:col>4</xdr:col>
      <xdr:colOff>155575</xdr:colOff>
      <xdr:row>98</xdr:row>
      <xdr:rowOff>16272</xdr:rowOff>
    </xdr:to>
    <xdr:cxnSp macro="">
      <xdr:nvCxnSpPr>
        <xdr:cNvPr id="243" name="直線コネクタ 242"/>
        <xdr:cNvCxnSpPr/>
      </xdr:nvCxnSpPr>
      <xdr:spPr>
        <a:xfrm>
          <a:off x="2019300" y="16739141"/>
          <a:ext cx="889000" cy="79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102631</xdr:rowOff>
    </xdr:from>
    <xdr:to>
      <xdr:col>4</xdr:col>
      <xdr:colOff>206375</xdr:colOff>
      <xdr:row>98</xdr:row>
      <xdr:rowOff>32781</xdr:rowOff>
    </xdr:to>
    <xdr:sp macro="" textlink="">
      <xdr:nvSpPr>
        <xdr:cNvPr id="244" name="フローチャート : 判断 243"/>
        <xdr:cNvSpPr/>
      </xdr:nvSpPr>
      <xdr:spPr>
        <a:xfrm>
          <a:off x="2857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96</xdr:row>
      <xdr:rowOff>49308</xdr:rowOff>
    </xdr:from>
    <xdr:ext cx="599010" cy="259045"/>
    <xdr:sp macro="" textlink="">
      <xdr:nvSpPr>
        <xdr:cNvPr id="245" name="テキスト ボックス 244"/>
        <xdr:cNvSpPr txBox="1"/>
      </xdr:nvSpPr>
      <xdr:spPr>
        <a:xfrm>
          <a:off x="2608794" y="1650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100178</xdr:rowOff>
    </xdr:from>
    <xdr:to>
      <xdr:col>2</xdr:col>
      <xdr:colOff>638175</xdr:colOff>
      <xdr:row>97</xdr:row>
      <xdr:rowOff>108491</xdr:rowOff>
    </xdr:to>
    <xdr:cxnSp macro="">
      <xdr:nvCxnSpPr>
        <xdr:cNvPr id="246" name="直線コネクタ 245"/>
        <xdr:cNvCxnSpPr/>
      </xdr:nvCxnSpPr>
      <xdr:spPr>
        <a:xfrm>
          <a:off x="1130300" y="16730828"/>
          <a:ext cx="889000" cy="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124154</xdr:rowOff>
    </xdr:from>
    <xdr:to>
      <xdr:col>3</xdr:col>
      <xdr:colOff>3175</xdr:colOff>
      <xdr:row>98</xdr:row>
      <xdr:rowOff>54304</xdr:rowOff>
    </xdr:to>
    <xdr:sp macro="" textlink="">
      <xdr:nvSpPr>
        <xdr:cNvPr id="247" name="フローチャート : 判断 246"/>
        <xdr:cNvSpPr/>
      </xdr:nvSpPr>
      <xdr:spPr>
        <a:xfrm>
          <a:off x="1968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98</xdr:row>
      <xdr:rowOff>45431</xdr:rowOff>
    </xdr:from>
    <xdr:ext cx="599010" cy="259045"/>
    <xdr:sp macro="" textlink="">
      <xdr:nvSpPr>
        <xdr:cNvPr id="248" name="テキスト ボックス 247"/>
        <xdr:cNvSpPr txBox="1"/>
      </xdr:nvSpPr>
      <xdr:spPr>
        <a:xfrm>
          <a:off x="1719794" y="1684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127481</xdr:rowOff>
    </xdr:from>
    <xdr:to>
      <xdr:col>1</xdr:col>
      <xdr:colOff>485775</xdr:colOff>
      <xdr:row>98</xdr:row>
      <xdr:rowOff>57631</xdr:rowOff>
    </xdr:to>
    <xdr:sp macro="" textlink="">
      <xdr:nvSpPr>
        <xdr:cNvPr id="249" name="フローチャート : 判断 248"/>
        <xdr:cNvSpPr/>
      </xdr:nvSpPr>
      <xdr:spPr>
        <a:xfrm>
          <a:off x="1079500" y="1675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98</xdr:row>
      <xdr:rowOff>48758</xdr:rowOff>
    </xdr:from>
    <xdr:ext cx="599010" cy="259045"/>
    <xdr:sp macro="" textlink="">
      <xdr:nvSpPr>
        <xdr:cNvPr id="250" name="テキスト ボックス 249"/>
        <xdr:cNvSpPr txBox="1"/>
      </xdr:nvSpPr>
      <xdr:spPr>
        <a:xfrm>
          <a:off x="830794" y="1685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133820</xdr:rowOff>
    </xdr:from>
    <xdr:to>
      <xdr:col>6</xdr:col>
      <xdr:colOff>561975</xdr:colOff>
      <xdr:row>98</xdr:row>
      <xdr:rowOff>63970</xdr:rowOff>
    </xdr:to>
    <xdr:sp macro="" textlink="">
      <xdr:nvSpPr>
        <xdr:cNvPr id="256" name="円/楕円 255"/>
        <xdr:cNvSpPr/>
      </xdr:nvSpPr>
      <xdr:spPr>
        <a:xfrm>
          <a:off x="4584700" y="1676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112247</xdr:rowOff>
    </xdr:from>
    <xdr:ext cx="599010" cy="259045"/>
    <xdr:sp macro="" textlink="">
      <xdr:nvSpPr>
        <xdr:cNvPr id="257" name="衛生費該当値テキスト"/>
        <xdr:cNvSpPr txBox="1"/>
      </xdr:nvSpPr>
      <xdr:spPr>
        <a:xfrm>
          <a:off x="4686300" y="1674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106,420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135035</xdr:rowOff>
    </xdr:from>
    <xdr:to>
      <xdr:col>5</xdr:col>
      <xdr:colOff>409575</xdr:colOff>
      <xdr:row>98</xdr:row>
      <xdr:rowOff>65185</xdr:rowOff>
    </xdr:to>
    <xdr:sp macro="" textlink="">
      <xdr:nvSpPr>
        <xdr:cNvPr id="258" name="円/楕円 257"/>
        <xdr:cNvSpPr/>
      </xdr:nvSpPr>
      <xdr:spPr>
        <a:xfrm>
          <a:off x="3746500" y="1676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98</xdr:row>
      <xdr:rowOff>56312</xdr:rowOff>
    </xdr:from>
    <xdr:ext cx="599010" cy="259045"/>
    <xdr:sp macro="" textlink="">
      <xdr:nvSpPr>
        <xdr:cNvPr id="259" name="テキスト ボックス 258"/>
        <xdr:cNvSpPr txBox="1"/>
      </xdr:nvSpPr>
      <xdr:spPr>
        <a:xfrm>
          <a:off x="3497794" y="16858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105,782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136922</xdr:rowOff>
    </xdr:from>
    <xdr:to>
      <xdr:col>4</xdr:col>
      <xdr:colOff>206375</xdr:colOff>
      <xdr:row>98</xdr:row>
      <xdr:rowOff>67072</xdr:rowOff>
    </xdr:to>
    <xdr:sp macro="" textlink="">
      <xdr:nvSpPr>
        <xdr:cNvPr id="260" name="円/楕円 259"/>
        <xdr:cNvSpPr/>
      </xdr:nvSpPr>
      <xdr:spPr>
        <a:xfrm>
          <a:off x="2857500" y="1676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98</xdr:row>
      <xdr:rowOff>58199</xdr:rowOff>
    </xdr:from>
    <xdr:ext cx="599010" cy="259045"/>
    <xdr:sp macro="" textlink="">
      <xdr:nvSpPr>
        <xdr:cNvPr id="261" name="テキスト ボックス 260"/>
        <xdr:cNvSpPr txBox="1"/>
      </xdr:nvSpPr>
      <xdr:spPr>
        <a:xfrm>
          <a:off x="2608794" y="16860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104,792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57691</xdr:rowOff>
    </xdr:from>
    <xdr:to>
      <xdr:col>3</xdr:col>
      <xdr:colOff>3175</xdr:colOff>
      <xdr:row>97</xdr:row>
      <xdr:rowOff>159291</xdr:rowOff>
    </xdr:to>
    <xdr:sp macro="" textlink="">
      <xdr:nvSpPr>
        <xdr:cNvPr id="262" name="円/楕円 261"/>
        <xdr:cNvSpPr/>
      </xdr:nvSpPr>
      <xdr:spPr>
        <a:xfrm>
          <a:off x="1968500" y="1668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4368</xdr:rowOff>
    </xdr:from>
    <xdr:ext cx="599010" cy="259045"/>
    <xdr:sp macro="" textlink="">
      <xdr:nvSpPr>
        <xdr:cNvPr id="263" name="テキスト ボックス 262"/>
        <xdr:cNvSpPr txBox="1"/>
      </xdr:nvSpPr>
      <xdr:spPr>
        <a:xfrm>
          <a:off x="1719794" y="16463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146,383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49378</xdr:rowOff>
    </xdr:from>
    <xdr:to>
      <xdr:col>1</xdr:col>
      <xdr:colOff>485775</xdr:colOff>
      <xdr:row>97</xdr:row>
      <xdr:rowOff>150978</xdr:rowOff>
    </xdr:to>
    <xdr:sp macro="" textlink="">
      <xdr:nvSpPr>
        <xdr:cNvPr id="264" name="円/楕円 263"/>
        <xdr:cNvSpPr/>
      </xdr:nvSpPr>
      <xdr:spPr>
        <a:xfrm>
          <a:off x="1079500" y="1668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95</xdr:row>
      <xdr:rowOff>167505</xdr:rowOff>
    </xdr:from>
    <xdr:ext cx="599010" cy="259045"/>
    <xdr:sp macro="" textlink="">
      <xdr:nvSpPr>
        <xdr:cNvPr id="265" name="テキスト ボックス 264"/>
        <xdr:cNvSpPr txBox="1"/>
      </xdr:nvSpPr>
      <xdr:spPr>
        <a:xfrm>
          <a:off x="830794" y="16455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150,746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5" name="テキスト ボックス 284"/>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25318</xdr:rowOff>
    </xdr:from>
    <xdr:to>
      <xdr:col>15</xdr:col>
      <xdr:colOff>180340</xdr:colOff>
      <xdr:row>39</xdr:row>
      <xdr:rowOff>98878</xdr:rowOff>
    </xdr:to>
    <xdr:cxnSp macro="">
      <xdr:nvCxnSpPr>
        <xdr:cNvPr id="291" name="直線コネクタ 290"/>
        <xdr:cNvCxnSpPr/>
      </xdr:nvCxnSpPr>
      <xdr:spPr>
        <a:xfrm flipV="1">
          <a:off x="10475595" y="5340268"/>
          <a:ext cx="1270" cy="144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119444</xdr:rowOff>
    </xdr:from>
    <xdr:ext cx="249299" cy="259045"/>
    <xdr:sp macro="" textlink="">
      <xdr:nvSpPr>
        <xdr:cNvPr id="292" name="労働費最小値テキスト"/>
        <xdr:cNvSpPr txBox="1"/>
      </xdr:nvSpPr>
      <xdr:spPr>
        <a:xfrm>
          <a:off x="10528300" y="6805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143445</xdr:rowOff>
    </xdr:from>
    <xdr:ext cx="534377" cy="259045"/>
    <xdr:sp macro="" textlink="">
      <xdr:nvSpPr>
        <xdr:cNvPr id="294" name="労働費最大値テキスト"/>
        <xdr:cNvSpPr txBox="1"/>
      </xdr:nvSpPr>
      <xdr:spPr>
        <a:xfrm>
          <a:off x="10528300" y="511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88,505</a:t>
          </a:r>
          <a:endParaRPr kumimoji="1" lang="ja-JP" altLang="en-US" sz="1000" b="1">
            <a:latin typeface="ＭＳ Ｐゴシック"/>
          </a:endParaRPr>
        </a:p>
      </xdr:txBody>
    </xdr:sp>
    <xdr:clientData/>
  </xdr:oneCellAnchor>
  <xdr:twoCellAnchor>
    <xdr:from>
      <xdr:col>15</xdr:col>
      <xdr:colOff>92075</xdr:colOff>
      <xdr:row>31</xdr:row>
      <xdr:rowOff>25318</xdr:rowOff>
    </xdr:from>
    <xdr:to>
      <xdr:col>15</xdr:col>
      <xdr:colOff>269875</xdr:colOff>
      <xdr:row>31</xdr:row>
      <xdr:rowOff>25318</xdr:rowOff>
    </xdr:to>
    <xdr:cxnSp macro="">
      <xdr:nvCxnSpPr>
        <xdr:cNvPr id="295" name="直線コネクタ 294"/>
        <xdr:cNvCxnSpPr/>
      </xdr:nvCxnSpPr>
      <xdr:spPr>
        <a:xfrm>
          <a:off x="10388600" y="534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97034</xdr:rowOff>
    </xdr:from>
    <xdr:to>
      <xdr:col>15</xdr:col>
      <xdr:colOff>180975</xdr:colOff>
      <xdr:row>39</xdr:row>
      <xdr:rowOff>97148</xdr:rowOff>
    </xdr:to>
    <xdr:cxnSp macro="">
      <xdr:nvCxnSpPr>
        <xdr:cNvPr id="296" name="直線コネクタ 295"/>
        <xdr:cNvCxnSpPr/>
      </xdr:nvCxnSpPr>
      <xdr:spPr>
        <a:xfrm flipV="1">
          <a:off x="9639300" y="6783584"/>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36894</xdr:rowOff>
    </xdr:from>
    <xdr:ext cx="469744" cy="259045"/>
    <xdr:sp macro="" textlink="">
      <xdr:nvSpPr>
        <xdr:cNvPr id="297" name="労働費平均値テキスト"/>
        <xdr:cNvSpPr txBox="1"/>
      </xdr:nvSpPr>
      <xdr:spPr>
        <a:xfrm>
          <a:off x="10528300" y="65519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14017</xdr:rowOff>
    </xdr:from>
    <xdr:to>
      <xdr:col>15</xdr:col>
      <xdr:colOff>231775</xdr:colOff>
      <xdr:row>39</xdr:row>
      <xdr:rowOff>115617</xdr:rowOff>
    </xdr:to>
    <xdr:sp macro="" textlink="">
      <xdr:nvSpPr>
        <xdr:cNvPr id="298" name="フローチャート : 判断 297"/>
        <xdr:cNvSpPr/>
      </xdr:nvSpPr>
      <xdr:spPr>
        <a:xfrm>
          <a:off x="104267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97148</xdr:rowOff>
    </xdr:from>
    <xdr:to>
      <xdr:col>14</xdr:col>
      <xdr:colOff>28575</xdr:colOff>
      <xdr:row>39</xdr:row>
      <xdr:rowOff>97148</xdr:rowOff>
    </xdr:to>
    <xdr:cxnSp macro="">
      <xdr:nvCxnSpPr>
        <xdr:cNvPr id="299" name="直線コネクタ 298"/>
        <xdr:cNvCxnSpPr/>
      </xdr:nvCxnSpPr>
      <xdr:spPr>
        <a:xfrm>
          <a:off x="8750300" y="67836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165612</xdr:rowOff>
    </xdr:from>
    <xdr:to>
      <xdr:col>14</xdr:col>
      <xdr:colOff>79375</xdr:colOff>
      <xdr:row>39</xdr:row>
      <xdr:rowOff>95762</xdr:rowOff>
    </xdr:to>
    <xdr:sp macro="" textlink="">
      <xdr:nvSpPr>
        <xdr:cNvPr id="300" name="フローチャート : 判断 299"/>
        <xdr:cNvSpPr/>
      </xdr:nvSpPr>
      <xdr:spPr>
        <a:xfrm>
          <a:off x="9588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112289</xdr:rowOff>
    </xdr:from>
    <xdr:ext cx="469744" cy="259045"/>
    <xdr:sp macro="" textlink="">
      <xdr:nvSpPr>
        <xdr:cNvPr id="301" name="テキスト ボックス 300"/>
        <xdr:cNvSpPr txBox="1"/>
      </xdr:nvSpPr>
      <xdr:spPr>
        <a:xfrm>
          <a:off x="9404427"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97148</xdr:rowOff>
    </xdr:from>
    <xdr:to>
      <xdr:col>12</xdr:col>
      <xdr:colOff>511175</xdr:colOff>
      <xdr:row>39</xdr:row>
      <xdr:rowOff>97213</xdr:rowOff>
    </xdr:to>
    <xdr:cxnSp macro="">
      <xdr:nvCxnSpPr>
        <xdr:cNvPr id="302" name="直線コネクタ 301"/>
        <xdr:cNvCxnSpPr/>
      </xdr:nvCxnSpPr>
      <xdr:spPr>
        <a:xfrm flipV="1">
          <a:off x="7861300" y="6783698"/>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39</xdr:row>
      <xdr:rowOff>9527</xdr:rowOff>
    </xdr:from>
    <xdr:to>
      <xdr:col>12</xdr:col>
      <xdr:colOff>561975</xdr:colOff>
      <xdr:row>39</xdr:row>
      <xdr:rowOff>111127</xdr:rowOff>
    </xdr:to>
    <xdr:sp macro="" textlink="">
      <xdr:nvSpPr>
        <xdr:cNvPr id="303" name="フローチャート : 判断 302"/>
        <xdr:cNvSpPr/>
      </xdr:nvSpPr>
      <xdr:spPr>
        <a:xfrm>
          <a:off x="8699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127654</xdr:rowOff>
    </xdr:from>
    <xdr:ext cx="469744" cy="259045"/>
    <xdr:sp macro="" textlink="">
      <xdr:nvSpPr>
        <xdr:cNvPr id="304" name="テキスト ボックス 303"/>
        <xdr:cNvSpPr txBox="1"/>
      </xdr:nvSpPr>
      <xdr:spPr>
        <a:xfrm>
          <a:off x="8515427"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85293</xdr:rowOff>
    </xdr:from>
    <xdr:to>
      <xdr:col>11</xdr:col>
      <xdr:colOff>307975</xdr:colOff>
      <xdr:row>39</xdr:row>
      <xdr:rowOff>97213</xdr:rowOff>
    </xdr:to>
    <xdr:cxnSp macro="">
      <xdr:nvCxnSpPr>
        <xdr:cNvPr id="305" name="直線コネクタ 304"/>
        <xdr:cNvCxnSpPr/>
      </xdr:nvCxnSpPr>
      <xdr:spPr>
        <a:xfrm>
          <a:off x="6972300" y="6771843"/>
          <a:ext cx="889000" cy="1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161203</xdr:rowOff>
    </xdr:from>
    <xdr:to>
      <xdr:col>11</xdr:col>
      <xdr:colOff>358775</xdr:colOff>
      <xdr:row>39</xdr:row>
      <xdr:rowOff>91353</xdr:rowOff>
    </xdr:to>
    <xdr:sp macro="" textlink="">
      <xdr:nvSpPr>
        <xdr:cNvPr id="306" name="フローチャート : 判断 305"/>
        <xdr:cNvSpPr/>
      </xdr:nvSpPr>
      <xdr:spPr>
        <a:xfrm>
          <a:off x="7810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107880</xdr:rowOff>
    </xdr:from>
    <xdr:ext cx="469744" cy="259045"/>
    <xdr:sp macro="" textlink="">
      <xdr:nvSpPr>
        <xdr:cNvPr id="307" name="テキスト ボックス 306"/>
        <xdr:cNvSpPr txBox="1"/>
      </xdr:nvSpPr>
      <xdr:spPr>
        <a:xfrm>
          <a:off x="7626427" y="645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144074</xdr:rowOff>
    </xdr:from>
    <xdr:to>
      <xdr:col>10</xdr:col>
      <xdr:colOff>155575</xdr:colOff>
      <xdr:row>39</xdr:row>
      <xdr:rowOff>74224</xdr:rowOff>
    </xdr:to>
    <xdr:sp macro="" textlink="">
      <xdr:nvSpPr>
        <xdr:cNvPr id="308" name="フローチャート : 判断 307"/>
        <xdr:cNvSpPr/>
      </xdr:nvSpPr>
      <xdr:spPr>
        <a:xfrm>
          <a:off x="6921500" y="665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90751</xdr:rowOff>
    </xdr:from>
    <xdr:ext cx="469744" cy="259045"/>
    <xdr:sp macro="" textlink="">
      <xdr:nvSpPr>
        <xdr:cNvPr id="309" name="テキスト ボックス 308"/>
        <xdr:cNvSpPr txBox="1"/>
      </xdr:nvSpPr>
      <xdr:spPr>
        <a:xfrm>
          <a:off x="6737427" y="643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46234</xdr:rowOff>
    </xdr:from>
    <xdr:to>
      <xdr:col>15</xdr:col>
      <xdr:colOff>231775</xdr:colOff>
      <xdr:row>39</xdr:row>
      <xdr:rowOff>147834</xdr:rowOff>
    </xdr:to>
    <xdr:sp macro="" textlink="">
      <xdr:nvSpPr>
        <xdr:cNvPr id="315" name="円/楕円 314"/>
        <xdr:cNvSpPr/>
      </xdr:nvSpPr>
      <xdr:spPr>
        <a:xfrm>
          <a:off x="10426700" y="673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163895</xdr:rowOff>
    </xdr:from>
    <xdr:ext cx="378565" cy="259045"/>
    <xdr:sp macro="" textlink="">
      <xdr:nvSpPr>
        <xdr:cNvPr id="316" name="労働費該当値テキスト"/>
        <xdr:cNvSpPr txBox="1"/>
      </xdr:nvSpPr>
      <xdr:spPr>
        <a:xfrm>
          <a:off x="10528300" y="6678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46348</xdr:rowOff>
    </xdr:from>
    <xdr:to>
      <xdr:col>14</xdr:col>
      <xdr:colOff>79375</xdr:colOff>
      <xdr:row>39</xdr:row>
      <xdr:rowOff>147948</xdr:rowOff>
    </xdr:to>
    <xdr:sp macro="" textlink="">
      <xdr:nvSpPr>
        <xdr:cNvPr id="317" name="円/楕円 316"/>
        <xdr:cNvSpPr/>
      </xdr:nvSpPr>
      <xdr:spPr>
        <a:xfrm>
          <a:off x="9588500" y="673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139075</xdr:rowOff>
    </xdr:from>
    <xdr:ext cx="378565" cy="259045"/>
    <xdr:sp macro="" textlink="">
      <xdr:nvSpPr>
        <xdr:cNvPr id="318" name="テキスト ボックス 317"/>
        <xdr:cNvSpPr txBox="1"/>
      </xdr:nvSpPr>
      <xdr:spPr>
        <a:xfrm>
          <a:off x="9450017" y="6825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46348</xdr:rowOff>
    </xdr:from>
    <xdr:to>
      <xdr:col>12</xdr:col>
      <xdr:colOff>561975</xdr:colOff>
      <xdr:row>39</xdr:row>
      <xdr:rowOff>147948</xdr:rowOff>
    </xdr:to>
    <xdr:sp macro="" textlink="">
      <xdr:nvSpPr>
        <xdr:cNvPr id="319" name="円/楕円 318"/>
        <xdr:cNvSpPr/>
      </xdr:nvSpPr>
      <xdr:spPr>
        <a:xfrm>
          <a:off x="8699500" y="673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139075</xdr:rowOff>
    </xdr:from>
    <xdr:ext cx="378565" cy="259045"/>
    <xdr:sp macro="" textlink="">
      <xdr:nvSpPr>
        <xdr:cNvPr id="320" name="テキスト ボックス 319"/>
        <xdr:cNvSpPr txBox="1"/>
      </xdr:nvSpPr>
      <xdr:spPr>
        <a:xfrm>
          <a:off x="8561017" y="6825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46413</xdr:rowOff>
    </xdr:from>
    <xdr:to>
      <xdr:col>11</xdr:col>
      <xdr:colOff>358775</xdr:colOff>
      <xdr:row>39</xdr:row>
      <xdr:rowOff>148013</xdr:rowOff>
    </xdr:to>
    <xdr:sp macro="" textlink="">
      <xdr:nvSpPr>
        <xdr:cNvPr id="321" name="円/楕円 320"/>
        <xdr:cNvSpPr/>
      </xdr:nvSpPr>
      <xdr:spPr>
        <a:xfrm>
          <a:off x="7810500" y="673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139140</xdr:rowOff>
    </xdr:from>
    <xdr:ext cx="378565" cy="259045"/>
    <xdr:sp macro="" textlink="">
      <xdr:nvSpPr>
        <xdr:cNvPr id="322" name="テキスト ボックス 321"/>
        <xdr:cNvSpPr txBox="1"/>
      </xdr:nvSpPr>
      <xdr:spPr>
        <a:xfrm>
          <a:off x="7672017" y="6825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34493</xdr:rowOff>
    </xdr:from>
    <xdr:to>
      <xdr:col>10</xdr:col>
      <xdr:colOff>155575</xdr:colOff>
      <xdr:row>39</xdr:row>
      <xdr:rowOff>136093</xdr:rowOff>
    </xdr:to>
    <xdr:sp macro="" textlink="">
      <xdr:nvSpPr>
        <xdr:cNvPr id="323" name="円/楕円 322"/>
        <xdr:cNvSpPr/>
      </xdr:nvSpPr>
      <xdr:spPr>
        <a:xfrm>
          <a:off x="6921500" y="672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127220</xdr:rowOff>
    </xdr:from>
    <xdr:ext cx="378565" cy="259045"/>
    <xdr:sp macro="" textlink="">
      <xdr:nvSpPr>
        <xdr:cNvPr id="324" name="テキスト ボックス 323"/>
        <xdr:cNvSpPr txBox="1"/>
      </xdr:nvSpPr>
      <xdr:spPr>
        <a:xfrm>
          <a:off x="6783017" y="6813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24,845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76704</xdr:rowOff>
    </xdr:from>
    <xdr:to>
      <xdr:col>15</xdr:col>
      <xdr:colOff>180340</xdr:colOff>
      <xdr:row>59</xdr:row>
      <xdr:rowOff>44135</xdr:rowOff>
    </xdr:to>
    <xdr:cxnSp macro="">
      <xdr:nvCxnSpPr>
        <xdr:cNvPr id="348" name="直線コネクタ 347"/>
        <xdr:cNvCxnSpPr/>
      </xdr:nvCxnSpPr>
      <xdr:spPr>
        <a:xfrm flipV="1">
          <a:off x="10475595" y="8649204"/>
          <a:ext cx="1270" cy="1510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47962</xdr:rowOff>
    </xdr:from>
    <xdr:ext cx="378565" cy="259045"/>
    <xdr:sp macro="" textlink="">
      <xdr:nvSpPr>
        <xdr:cNvPr id="349" name="農林水産業費最小値テキスト"/>
        <xdr:cNvSpPr txBox="1"/>
      </xdr:nvSpPr>
      <xdr:spPr>
        <a:xfrm>
          <a:off x="10528300" y="10163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15</xdr:col>
      <xdr:colOff>92075</xdr:colOff>
      <xdr:row>59</xdr:row>
      <xdr:rowOff>44135</xdr:rowOff>
    </xdr:from>
    <xdr:to>
      <xdr:col>15</xdr:col>
      <xdr:colOff>269875</xdr:colOff>
      <xdr:row>59</xdr:row>
      <xdr:rowOff>44135</xdr:rowOff>
    </xdr:to>
    <xdr:cxnSp macro="">
      <xdr:nvCxnSpPr>
        <xdr:cNvPr id="350" name="直線コネクタ 349"/>
        <xdr:cNvCxnSpPr/>
      </xdr:nvCxnSpPr>
      <xdr:spPr>
        <a:xfrm>
          <a:off x="10388600" y="1015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23381</xdr:rowOff>
    </xdr:from>
    <xdr:ext cx="599010" cy="259045"/>
    <xdr:sp macro="" textlink="">
      <xdr:nvSpPr>
        <xdr:cNvPr id="351" name="農林水産業費最大値テキスト"/>
        <xdr:cNvSpPr txBox="1"/>
      </xdr:nvSpPr>
      <xdr:spPr>
        <a:xfrm>
          <a:off x="10528300" y="8424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793,069</a:t>
          </a:r>
          <a:endParaRPr kumimoji="1" lang="ja-JP" altLang="en-US" sz="1000" b="1">
            <a:latin typeface="ＭＳ Ｐゴシック"/>
          </a:endParaRPr>
        </a:p>
      </xdr:txBody>
    </xdr:sp>
    <xdr:clientData/>
  </xdr:oneCellAnchor>
  <xdr:twoCellAnchor>
    <xdr:from>
      <xdr:col>15</xdr:col>
      <xdr:colOff>92075</xdr:colOff>
      <xdr:row>50</xdr:row>
      <xdr:rowOff>76704</xdr:rowOff>
    </xdr:from>
    <xdr:to>
      <xdr:col>15</xdr:col>
      <xdr:colOff>269875</xdr:colOff>
      <xdr:row>50</xdr:row>
      <xdr:rowOff>76704</xdr:rowOff>
    </xdr:to>
    <xdr:cxnSp macro="">
      <xdr:nvCxnSpPr>
        <xdr:cNvPr id="352" name="直線コネクタ 351"/>
        <xdr:cNvCxnSpPr/>
      </xdr:nvCxnSpPr>
      <xdr:spPr>
        <a:xfrm>
          <a:off x="10388600" y="8649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88623</xdr:rowOff>
    </xdr:from>
    <xdr:to>
      <xdr:col>15</xdr:col>
      <xdr:colOff>180975</xdr:colOff>
      <xdr:row>57</xdr:row>
      <xdr:rowOff>152768</xdr:rowOff>
    </xdr:to>
    <xdr:cxnSp macro="">
      <xdr:nvCxnSpPr>
        <xdr:cNvPr id="353" name="直線コネクタ 352"/>
        <xdr:cNvCxnSpPr/>
      </xdr:nvCxnSpPr>
      <xdr:spPr>
        <a:xfrm>
          <a:off x="9639300" y="9861273"/>
          <a:ext cx="838200" cy="6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133876</xdr:rowOff>
    </xdr:from>
    <xdr:ext cx="534377" cy="259045"/>
    <xdr:sp macro="" textlink="">
      <xdr:nvSpPr>
        <xdr:cNvPr id="354" name="農林水産業費平均値テキスト"/>
        <xdr:cNvSpPr txBox="1"/>
      </xdr:nvSpPr>
      <xdr:spPr>
        <a:xfrm>
          <a:off x="10528300" y="9906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95,066</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155449</xdr:rowOff>
    </xdr:from>
    <xdr:to>
      <xdr:col>15</xdr:col>
      <xdr:colOff>231775</xdr:colOff>
      <xdr:row>58</xdr:row>
      <xdr:rowOff>85599</xdr:rowOff>
    </xdr:to>
    <xdr:sp macro="" textlink="">
      <xdr:nvSpPr>
        <xdr:cNvPr id="355" name="フローチャート : 判断 354"/>
        <xdr:cNvSpPr/>
      </xdr:nvSpPr>
      <xdr:spPr>
        <a:xfrm>
          <a:off x="10426700" y="9928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88623</xdr:rowOff>
    </xdr:from>
    <xdr:to>
      <xdr:col>14</xdr:col>
      <xdr:colOff>28575</xdr:colOff>
      <xdr:row>58</xdr:row>
      <xdr:rowOff>14726</xdr:rowOff>
    </xdr:to>
    <xdr:cxnSp macro="">
      <xdr:nvCxnSpPr>
        <xdr:cNvPr id="356" name="直線コネクタ 355"/>
        <xdr:cNvCxnSpPr/>
      </xdr:nvCxnSpPr>
      <xdr:spPr>
        <a:xfrm flipV="1">
          <a:off x="8750300" y="9861273"/>
          <a:ext cx="889000" cy="9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148098</xdr:rowOff>
    </xdr:from>
    <xdr:to>
      <xdr:col>14</xdr:col>
      <xdr:colOff>79375</xdr:colOff>
      <xdr:row>58</xdr:row>
      <xdr:rowOff>78248</xdr:rowOff>
    </xdr:to>
    <xdr:sp macro="" textlink="">
      <xdr:nvSpPr>
        <xdr:cNvPr id="357" name="フローチャート : 判断 356"/>
        <xdr:cNvSpPr/>
      </xdr:nvSpPr>
      <xdr:spPr>
        <a:xfrm>
          <a:off x="9588500" y="992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69375</xdr:rowOff>
    </xdr:from>
    <xdr:ext cx="534377" cy="259045"/>
    <xdr:sp macro="" textlink="">
      <xdr:nvSpPr>
        <xdr:cNvPr id="358" name="テキスト ボックス 357"/>
        <xdr:cNvSpPr txBox="1"/>
      </xdr:nvSpPr>
      <xdr:spPr>
        <a:xfrm>
          <a:off x="9372111" y="1001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150412</xdr:rowOff>
    </xdr:from>
    <xdr:to>
      <xdr:col>12</xdr:col>
      <xdr:colOff>511175</xdr:colOff>
      <xdr:row>58</xdr:row>
      <xdr:rowOff>14726</xdr:rowOff>
    </xdr:to>
    <xdr:cxnSp macro="">
      <xdr:nvCxnSpPr>
        <xdr:cNvPr id="359" name="直線コネクタ 358"/>
        <xdr:cNvCxnSpPr/>
      </xdr:nvCxnSpPr>
      <xdr:spPr>
        <a:xfrm>
          <a:off x="7861300" y="9751612"/>
          <a:ext cx="889000" cy="20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144141</xdr:rowOff>
    </xdr:from>
    <xdr:to>
      <xdr:col>12</xdr:col>
      <xdr:colOff>561975</xdr:colOff>
      <xdr:row>58</xdr:row>
      <xdr:rowOff>74291</xdr:rowOff>
    </xdr:to>
    <xdr:sp macro="" textlink="">
      <xdr:nvSpPr>
        <xdr:cNvPr id="360" name="フローチャート : 判断 359"/>
        <xdr:cNvSpPr/>
      </xdr:nvSpPr>
      <xdr:spPr>
        <a:xfrm>
          <a:off x="8699500" y="991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65418</xdr:rowOff>
    </xdr:from>
    <xdr:ext cx="599010" cy="259045"/>
    <xdr:sp macro="" textlink="">
      <xdr:nvSpPr>
        <xdr:cNvPr id="361" name="テキスト ボックス 360"/>
        <xdr:cNvSpPr txBox="1"/>
      </xdr:nvSpPr>
      <xdr:spPr>
        <a:xfrm>
          <a:off x="8450794" y="10009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150412</xdr:rowOff>
    </xdr:from>
    <xdr:to>
      <xdr:col>11</xdr:col>
      <xdr:colOff>307975</xdr:colOff>
      <xdr:row>57</xdr:row>
      <xdr:rowOff>23667</xdr:rowOff>
    </xdr:to>
    <xdr:cxnSp macro="">
      <xdr:nvCxnSpPr>
        <xdr:cNvPr id="362" name="直線コネクタ 361"/>
        <xdr:cNvCxnSpPr/>
      </xdr:nvCxnSpPr>
      <xdr:spPr>
        <a:xfrm flipV="1">
          <a:off x="6972300" y="9751612"/>
          <a:ext cx="889000" cy="4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155192</xdr:rowOff>
    </xdr:from>
    <xdr:to>
      <xdr:col>11</xdr:col>
      <xdr:colOff>358775</xdr:colOff>
      <xdr:row>58</xdr:row>
      <xdr:rowOff>85342</xdr:rowOff>
    </xdr:to>
    <xdr:sp macro="" textlink="">
      <xdr:nvSpPr>
        <xdr:cNvPr id="363" name="フローチャート : 判断 362"/>
        <xdr:cNvSpPr/>
      </xdr:nvSpPr>
      <xdr:spPr>
        <a:xfrm>
          <a:off x="7810500" y="992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76469</xdr:rowOff>
    </xdr:from>
    <xdr:ext cx="534377" cy="259045"/>
    <xdr:sp macro="" textlink="">
      <xdr:nvSpPr>
        <xdr:cNvPr id="364" name="テキスト ボックス 363"/>
        <xdr:cNvSpPr txBox="1"/>
      </xdr:nvSpPr>
      <xdr:spPr>
        <a:xfrm>
          <a:off x="7594111" y="1002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7789</xdr:rowOff>
    </xdr:from>
    <xdr:to>
      <xdr:col>10</xdr:col>
      <xdr:colOff>155575</xdr:colOff>
      <xdr:row>58</xdr:row>
      <xdr:rowOff>109389</xdr:rowOff>
    </xdr:to>
    <xdr:sp macro="" textlink="">
      <xdr:nvSpPr>
        <xdr:cNvPr id="365" name="フローチャート : 判断 364"/>
        <xdr:cNvSpPr/>
      </xdr:nvSpPr>
      <xdr:spPr>
        <a:xfrm>
          <a:off x="6921500" y="99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100516</xdr:rowOff>
    </xdr:from>
    <xdr:ext cx="534377" cy="259045"/>
    <xdr:sp macro="" textlink="">
      <xdr:nvSpPr>
        <xdr:cNvPr id="366" name="テキスト ボックス 365"/>
        <xdr:cNvSpPr txBox="1"/>
      </xdr:nvSpPr>
      <xdr:spPr>
        <a:xfrm>
          <a:off x="6705111" y="1004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101968</xdr:rowOff>
    </xdr:from>
    <xdr:to>
      <xdr:col>15</xdr:col>
      <xdr:colOff>231775</xdr:colOff>
      <xdr:row>58</xdr:row>
      <xdr:rowOff>32118</xdr:rowOff>
    </xdr:to>
    <xdr:sp macro="" textlink="">
      <xdr:nvSpPr>
        <xdr:cNvPr id="372" name="円/楕円 371"/>
        <xdr:cNvSpPr/>
      </xdr:nvSpPr>
      <xdr:spPr>
        <a:xfrm>
          <a:off x="10426700" y="987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124845</xdr:rowOff>
    </xdr:from>
    <xdr:ext cx="599010" cy="259045"/>
    <xdr:sp macro="" textlink="">
      <xdr:nvSpPr>
        <xdr:cNvPr id="373" name="農林水産業費該当値テキスト"/>
        <xdr:cNvSpPr txBox="1"/>
      </xdr:nvSpPr>
      <xdr:spPr>
        <a:xfrm>
          <a:off x="10528300" y="9726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123,140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37823</xdr:rowOff>
    </xdr:from>
    <xdr:to>
      <xdr:col>14</xdr:col>
      <xdr:colOff>79375</xdr:colOff>
      <xdr:row>57</xdr:row>
      <xdr:rowOff>139423</xdr:rowOff>
    </xdr:to>
    <xdr:sp macro="" textlink="">
      <xdr:nvSpPr>
        <xdr:cNvPr id="374" name="円/楕円 373"/>
        <xdr:cNvSpPr/>
      </xdr:nvSpPr>
      <xdr:spPr>
        <a:xfrm>
          <a:off x="9588500" y="981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155950</xdr:rowOff>
    </xdr:from>
    <xdr:ext cx="599010" cy="259045"/>
    <xdr:sp macro="" textlink="">
      <xdr:nvSpPr>
        <xdr:cNvPr id="375" name="テキスト ボックス 374"/>
        <xdr:cNvSpPr txBox="1"/>
      </xdr:nvSpPr>
      <xdr:spPr>
        <a:xfrm>
          <a:off x="9339794" y="9585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156,812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135376</xdr:rowOff>
    </xdr:from>
    <xdr:to>
      <xdr:col>12</xdr:col>
      <xdr:colOff>561975</xdr:colOff>
      <xdr:row>58</xdr:row>
      <xdr:rowOff>65526</xdr:rowOff>
    </xdr:to>
    <xdr:sp macro="" textlink="">
      <xdr:nvSpPr>
        <xdr:cNvPr id="376" name="円/楕円 375"/>
        <xdr:cNvSpPr/>
      </xdr:nvSpPr>
      <xdr:spPr>
        <a:xfrm>
          <a:off x="8699500" y="990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82053</xdr:rowOff>
    </xdr:from>
    <xdr:ext cx="599010" cy="259045"/>
    <xdr:sp macro="" textlink="">
      <xdr:nvSpPr>
        <xdr:cNvPr id="377" name="テキスト ボックス 376"/>
        <xdr:cNvSpPr txBox="1"/>
      </xdr:nvSpPr>
      <xdr:spPr>
        <a:xfrm>
          <a:off x="8450794" y="9683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105,603</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99612</xdr:rowOff>
    </xdr:from>
    <xdr:to>
      <xdr:col>11</xdr:col>
      <xdr:colOff>358775</xdr:colOff>
      <xdr:row>57</xdr:row>
      <xdr:rowOff>29762</xdr:rowOff>
    </xdr:to>
    <xdr:sp macro="" textlink="">
      <xdr:nvSpPr>
        <xdr:cNvPr id="378" name="円/楕円 377"/>
        <xdr:cNvSpPr/>
      </xdr:nvSpPr>
      <xdr:spPr>
        <a:xfrm>
          <a:off x="7810500" y="970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46289</xdr:rowOff>
    </xdr:from>
    <xdr:ext cx="599010" cy="259045"/>
    <xdr:sp macro="" textlink="">
      <xdr:nvSpPr>
        <xdr:cNvPr id="379" name="テキスト ボックス 378"/>
        <xdr:cNvSpPr txBox="1"/>
      </xdr:nvSpPr>
      <xdr:spPr>
        <a:xfrm>
          <a:off x="7561794" y="9476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214,377</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144317</xdr:rowOff>
    </xdr:from>
    <xdr:to>
      <xdr:col>10</xdr:col>
      <xdr:colOff>155575</xdr:colOff>
      <xdr:row>57</xdr:row>
      <xdr:rowOff>74467</xdr:rowOff>
    </xdr:to>
    <xdr:sp macro="" textlink="">
      <xdr:nvSpPr>
        <xdr:cNvPr id="380" name="円/楕円 379"/>
        <xdr:cNvSpPr/>
      </xdr:nvSpPr>
      <xdr:spPr>
        <a:xfrm>
          <a:off x="6921500" y="974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90994</xdr:rowOff>
    </xdr:from>
    <xdr:ext cx="599010" cy="259045"/>
    <xdr:sp macro="" textlink="">
      <xdr:nvSpPr>
        <xdr:cNvPr id="381" name="テキスト ボックス 380"/>
        <xdr:cNvSpPr txBox="1"/>
      </xdr:nvSpPr>
      <xdr:spPr>
        <a:xfrm>
          <a:off x="6672794" y="952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190,910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65203</xdr:rowOff>
    </xdr:from>
    <xdr:to>
      <xdr:col>15</xdr:col>
      <xdr:colOff>180340</xdr:colOff>
      <xdr:row>79</xdr:row>
      <xdr:rowOff>42627</xdr:rowOff>
    </xdr:to>
    <xdr:cxnSp macro="">
      <xdr:nvCxnSpPr>
        <xdr:cNvPr id="405" name="直線コネクタ 404"/>
        <xdr:cNvCxnSpPr/>
      </xdr:nvCxnSpPr>
      <xdr:spPr>
        <a:xfrm flipV="1">
          <a:off x="10475595" y="12066703"/>
          <a:ext cx="1270" cy="1520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46454</xdr:rowOff>
    </xdr:from>
    <xdr:ext cx="378565" cy="259045"/>
    <xdr:sp macro="" textlink="">
      <xdr:nvSpPr>
        <xdr:cNvPr id="406" name="商工費最小値テキスト"/>
        <xdr:cNvSpPr txBox="1"/>
      </xdr:nvSpPr>
      <xdr:spPr>
        <a:xfrm>
          <a:off x="10528300" y="1359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15</xdr:col>
      <xdr:colOff>92075</xdr:colOff>
      <xdr:row>79</xdr:row>
      <xdr:rowOff>42627</xdr:rowOff>
    </xdr:from>
    <xdr:to>
      <xdr:col>15</xdr:col>
      <xdr:colOff>269875</xdr:colOff>
      <xdr:row>79</xdr:row>
      <xdr:rowOff>42627</xdr:rowOff>
    </xdr:to>
    <xdr:cxnSp macro="">
      <xdr:nvCxnSpPr>
        <xdr:cNvPr id="407" name="直線コネクタ 406"/>
        <xdr:cNvCxnSpPr/>
      </xdr:nvCxnSpPr>
      <xdr:spPr>
        <a:xfrm>
          <a:off x="10388600" y="1358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11880</xdr:rowOff>
    </xdr:from>
    <xdr:ext cx="599010" cy="259045"/>
    <xdr:sp macro="" textlink="">
      <xdr:nvSpPr>
        <xdr:cNvPr id="408" name="商工費最大値テキスト"/>
        <xdr:cNvSpPr txBox="1"/>
      </xdr:nvSpPr>
      <xdr:spPr>
        <a:xfrm>
          <a:off x="10528300" y="1184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799,106</a:t>
          </a:r>
          <a:endParaRPr kumimoji="1" lang="ja-JP" altLang="en-US" sz="1000" b="1">
            <a:latin typeface="ＭＳ Ｐゴシック"/>
          </a:endParaRPr>
        </a:p>
      </xdr:txBody>
    </xdr:sp>
    <xdr:clientData/>
  </xdr:oneCellAnchor>
  <xdr:twoCellAnchor>
    <xdr:from>
      <xdr:col>15</xdr:col>
      <xdr:colOff>92075</xdr:colOff>
      <xdr:row>70</xdr:row>
      <xdr:rowOff>65203</xdr:rowOff>
    </xdr:from>
    <xdr:to>
      <xdr:col>15</xdr:col>
      <xdr:colOff>269875</xdr:colOff>
      <xdr:row>70</xdr:row>
      <xdr:rowOff>65203</xdr:rowOff>
    </xdr:to>
    <xdr:cxnSp macro="">
      <xdr:nvCxnSpPr>
        <xdr:cNvPr id="409" name="直線コネクタ 408"/>
        <xdr:cNvCxnSpPr/>
      </xdr:nvCxnSpPr>
      <xdr:spPr>
        <a:xfrm>
          <a:off x="10388600" y="1206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59072</xdr:rowOff>
    </xdr:from>
    <xdr:to>
      <xdr:col>15</xdr:col>
      <xdr:colOff>180975</xdr:colOff>
      <xdr:row>78</xdr:row>
      <xdr:rowOff>100985</xdr:rowOff>
    </xdr:to>
    <xdr:cxnSp macro="">
      <xdr:nvCxnSpPr>
        <xdr:cNvPr id="410" name="直線コネクタ 409"/>
        <xdr:cNvCxnSpPr/>
      </xdr:nvCxnSpPr>
      <xdr:spPr>
        <a:xfrm flipV="1">
          <a:off x="9639300" y="13432172"/>
          <a:ext cx="838200" cy="4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161127</xdr:rowOff>
    </xdr:from>
    <xdr:ext cx="534377" cy="259045"/>
    <xdr:sp macro="" textlink="">
      <xdr:nvSpPr>
        <xdr:cNvPr id="411" name="商工費平均値テキスト"/>
        <xdr:cNvSpPr txBox="1"/>
      </xdr:nvSpPr>
      <xdr:spPr>
        <a:xfrm>
          <a:off x="10528300" y="13362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80,761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11250</xdr:rowOff>
    </xdr:from>
    <xdr:to>
      <xdr:col>15</xdr:col>
      <xdr:colOff>231775</xdr:colOff>
      <xdr:row>78</xdr:row>
      <xdr:rowOff>112850</xdr:rowOff>
    </xdr:to>
    <xdr:sp macro="" textlink="">
      <xdr:nvSpPr>
        <xdr:cNvPr id="412" name="フローチャート : 判断 411"/>
        <xdr:cNvSpPr/>
      </xdr:nvSpPr>
      <xdr:spPr>
        <a:xfrm>
          <a:off x="104267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100985</xdr:rowOff>
    </xdr:from>
    <xdr:to>
      <xdr:col>14</xdr:col>
      <xdr:colOff>28575</xdr:colOff>
      <xdr:row>78</xdr:row>
      <xdr:rowOff>107862</xdr:rowOff>
    </xdr:to>
    <xdr:cxnSp macro="">
      <xdr:nvCxnSpPr>
        <xdr:cNvPr id="413" name="直線コネクタ 412"/>
        <xdr:cNvCxnSpPr/>
      </xdr:nvCxnSpPr>
      <xdr:spPr>
        <a:xfrm flipV="1">
          <a:off x="8750300" y="13474085"/>
          <a:ext cx="889000" cy="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52888</xdr:rowOff>
    </xdr:from>
    <xdr:to>
      <xdr:col>14</xdr:col>
      <xdr:colOff>79375</xdr:colOff>
      <xdr:row>78</xdr:row>
      <xdr:rowOff>154488</xdr:rowOff>
    </xdr:to>
    <xdr:sp macro="" textlink="">
      <xdr:nvSpPr>
        <xdr:cNvPr id="414" name="フローチャート : 判断 413"/>
        <xdr:cNvSpPr/>
      </xdr:nvSpPr>
      <xdr:spPr>
        <a:xfrm>
          <a:off x="9588500" y="134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145615</xdr:rowOff>
    </xdr:from>
    <xdr:ext cx="534377" cy="259045"/>
    <xdr:sp macro="" textlink="">
      <xdr:nvSpPr>
        <xdr:cNvPr id="415" name="テキスト ボックス 414"/>
        <xdr:cNvSpPr txBox="1"/>
      </xdr:nvSpPr>
      <xdr:spPr>
        <a:xfrm>
          <a:off x="9372111" y="135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107862</xdr:rowOff>
    </xdr:from>
    <xdr:to>
      <xdr:col>12</xdr:col>
      <xdr:colOff>511175</xdr:colOff>
      <xdr:row>78</xdr:row>
      <xdr:rowOff>116202</xdr:rowOff>
    </xdr:to>
    <xdr:cxnSp macro="">
      <xdr:nvCxnSpPr>
        <xdr:cNvPr id="416" name="直線コネクタ 415"/>
        <xdr:cNvCxnSpPr/>
      </xdr:nvCxnSpPr>
      <xdr:spPr>
        <a:xfrm flipV="1">
          <a:off x="7861300" y="13480962"/>
          <a:ext cx="889000" cy="8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59175</xdr:rowOff>
    </xdr:from>
    <xdr:to>
      <xdr:col>12</xdr:col>
      <xdr:colOff>561975</xdr:colOff>
      <xdr:row>78</xdr:row>
      <xdr:rowOff>160775</xdr:rowOff>
    </xdr:to>
    <xdr:sp macro="" textlink="">
      <xdr:nvSpPr>
        <xdr:cNvPr id="417" name="フローチャート : 判断 416"/>
        <xdr:cNvSpPr/>
      </xdr:nvSpPr>
      <xdr:spPr>
        <a:xfrm>
          <a:off x="8699500" y="134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151902</xdr:rowOff>
    </xdr:from>
    <xdr:ext cx="534377" cy="259045"/>
    <xdr:sp macro="" textlink="">
      <xdr:nvSpPr>
        <xdr:cNvPr id="418" name="テキスト ボックス 417"/>
        <xdr:cNvSpPr txBox="1"/>
      </xdr:nvSpPr>
      <xdr:spPr>
        <a:xfrm>
          <a:off x="8483111" y="1352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115612</xdr:rowOff>
    </xdr:from>
    <xdr:to>
      <xdr:col>11</xdr:col>
      <xdr:colOff>307975</xdr:colOff>
      <xdr:row>78</xdr:row>
      <xdr:rowOff>116202</xdr:rowOff>
    </xdr:to>
    <xdr:cxnSp macro="">
      <xdr:nvCxnSpPr>
        <xdr:cNvPr id="419" name="直線コネクタ 418"/>
        <xdr:cNvCxnSpPr/>
      </xdr:nvCxnSpPr>
      <xdr:spPr>
        <a:xfrm>
          <a:off x="6972300" y="13488712"/>
          <a:ext cx="889000" cy="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64188</xdr:rowOff>
    </xdr:from>
    <xdr:to>
      <xdr:col>11</xdr:col>
      <xdr:colOff>358775</xdr:colOff>
      <xdr:row>78</xdr:row>
      <xdr:rowOff>165788</xdr:rowOff>
    </xdr:to>
    <xdr:sp macro="" textlink="">
      <xdr:nvSpPr>
        <xdr:cNvPr id="420" name="フローチャート : 判断 419"/>
        <xdr:cNvSpPr/>
      </xdr:nvSpPr>
      <xdr:spPr>
        <a:xfrm>
          <a:off x="7810500" y="134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10865</xdr:rowOff>
    </xdr:from>
    <xdr:ext cx="534377" cy="259045"/>
    <xdr:sp macro="" textlink="">
      <xdr:nvSpPr>
        <xdr:cNvPr id="421" name="テキスト ボックス 420"/>
        <xdr:cNvSpPr txBox="1"/>
      </xdr:nvSpPr>
      <xdr:spPr>
        <a:xfrm>
          <a:off x="7594111" y="1321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74954</xdr:rowOff>
    </xdr:from>
    <xdr:to>
      <xdr:col>10</xdr:col>
      <xdr:colOff>155575</xdr:colOff>
      <xdr:row>79</xdr:row>
      <xdr:rowOff>5104</xdr:rowOff>
    </xdr:to>
    <xdr:sp macro="" textlink="">
      <xdr:nvSpPr>
        <xdr:cNvPr id="422" name="フローチャート : 判断 421"/>
        <xdr:cNvSpPr/>
      </xdr:nvSpPr>
      <xdr:spPr>
        <a:xfrm>
          <a:off x="6921500" y="1344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167681</xdr:rowOff>
    </xdr:from>
    <xdr:ext cx="534377" cy="259045"/>
    <xdr:sp macro="" textlink="">
      <xdr:nvSpPr>
        <xdr:cNvPr id="423" name="テキスト ボックス 422"/>
        <xdr:cNvSpPr txBox="1"/>
      </xdr:nvSpPr>
      <xdr:spPr>
        <a:xfrm>
          <a:off x="6705111" y="1354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8272</xdr:rowOff>
    </xdr:from>
    <xdr:to>
      <xdr:col>15</xdr:col>
      <xdr:colOff>231775</xdr:colOff>
      <xdr:row>78</xdr:row>
      <xdr:rowOff>109872</xdr:rowOff>
    </xdr:to>
    <xdr:sp macro="" textlink="">
      <xdr:nvSpPr>
        <xdr:cNvPr id="429" name="円/楕円 428"/>
        <xdr:cNvSpPr/>
      </xdr:nvSpPr>
      <xdr:spPr>
        <a:xfrm>
          <a:off x="10426700" y="133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31149</xdr:rowOff>
    </xdr:from>
    <xdr:ext cx="534377" cy="259045"/>
    <xdr:sp macro="" textlink="">
      <xdr:nvSpPr>
        <xdr:cNvPr id="430" name="商工費該当値テキスト"/>
        <xdr:cNvSpPr txBox="1"/>
      </xdr:nvSpPr>
      <xdr:spPr>
        <a:xfrm>
          <a:off x="10528300" y="1323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82,324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50185</xdr:rowOff>
    </xdr:from>
    <xdr:to>
      <xdr:col>14</xdr:col>
      <xdr:colOff>79375</xdr:colOff>
      <xdr:row>78</xdr:row>
      <xdr:rowOff>151785</xdr:rowOff>
    </xdr:to>
    <xdr:sp macro="" textlink="">
      <xdr:nvSpPr>
        <xdr:cNvPr id="431" name="円/楕円 430"/>
        <xdr:cNvSpPr/>
      </xdr:nvSpPr>
      <xdr:spPr>
        <a:xfrm>
          <a:off x="9588500" y="1342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168312</xdr:rowOff>
    </xdr:from>
    <xdr:ext cx="534377" cy="259045"/>
    <xdr:sp macro="" textlink="">
      <xdr:nvSpPr>
        <xdr:cNvPr id="432" name="テキスト ボックス 431"/>
        <xdr:cNvSpPr txBox="1"/>
      </xdr:nvSpPr>
      <xdr:spPr>
        <a:xfrm>
          <a:off x="9372111" y="1319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60,323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57062</xdr:rowOff>
    </xdr:from>
    <xdr:to>
      <xdr:col>12</xdr:col>
      <xdr:colOff>561975</xdr:colOff>
      <xdr:row>78</xdr:row>
      <xdr:rowOff>158662</xdr:rowOff>
    </xdr:to>
    <xdr:sp macro="" textlink="">
      <xdr:nvSpPr>
        <xdr:cNvPr id="433" name="円/楕円 432"/>
        <xdr:cNvSpPr/>
      </xdr:nvSpPr>
      <xdr:spPr>
        <a:xfrm>
          <a:off x="8699500" y="1343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3739</xdr:rowOff>
    </xdr:from>
    <xdr:ext cx="534377" cy="259045"/>
    <xdr:sp macro="" textlink="">
      <xdr:nvSpPr>
        <xdr:cNvPr id="434" name="テキスト ボックス 433"/>
        <xdr:cNvSpPr txBox="1"/>
      </xdr:nvSpPr>
      <xdr:spPr>
        <a:xfrm>
          <a:off x="8483111" y="1320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56,713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65402</xdr:rowOff>
    </xdr:from>
    <xdr:to>
      <xdr:col>11</xdr:col>
      <xdr:colOff>358775</xdr:colOff>
      <xdr:row>78</xdr:row>
      <xdr:rowOff>167002</xdr:rowOff>
    </xdr:to>
    <xdr:sp macro="" textlink="">
      <xdr:nvSpPr>
        <xdr:cNvPr id="435" name="円/楕円 434"/>
        <xdr:cNvSpPr/>
      </xdr:nvSpPr>
      <xdr:spPr>
        <a:xfrm>
          <a:off x="7810500" y="1343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158129</xdr:rowOff>
    </xdr:from>
    <xdr:ext cx="534377" cy="259045"/>
    <xdr:sp macro="" textlink="">
      <xdr:nvSpPr>
        <xdr:cNvPr id="436" name="テキスト ボックス 435"/>
        <xdr:cNvSpPr txBox="1"/>
      </xdr:nvSpPr>
      <xdr:spPr>
        <a:xfrm>
          <a:off x="7594111" y="1353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52,335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64812</xdr:rowOff>
    </xdr:from>
    <xdr:to>
      <xdr:col>10</xdr:col>
      <xdr:colOff>155575</xdr:colOff>
      <xdr:row>78</xdr:row>
      <xdr:rowOff>166412</xdr:rowOff>
    </xdr:to>
    <xdr:sp macro="" textlink="">
      <xdr:nvSpPr>
        <xdr:cNvPr id="437" name="円/楕円 436"/>
        <xdr:cNvSpPr/>
      </xdr:nvSpPr>
      <xdr:spPr>
        <a:xfrm>
          <a:off x="6921500" y="1343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11489</xdr:rowOff>
    </xdr:from>
    <xdr:ext cx="534377" cy="259045"/>
    <xdr:sp macro="" textlink="">
      <xdr:nvSpPr>
        <xdr:cNvPr id="438" name="テキスト ボックス 437"/>
        <xdr:cNvSpPr txBox="1"/>
      </xdr:nvSpPr>
      <xdr:spPr>
        <a:xfrm>
          <a:off x="6705111" y="1321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52,645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132162</xdr:rowOff>
    </xdr:from>
    <xdr:to>
      <xdr:col>15</xdr:col>
      <xdr:colOff>180340</xdr:colOff>
      <xdr:row>99</xdr:row>
      <xdr:rowOff>21380</xdr:rowOff>
    </xdr:to>
    <xdr:cxnSp macro="">
      <xdr:nvCxnSpPr>
        <xdr:cNvPr id="462" name="直線コネクタ 461"/>
        <xdr:cNvCxnSpPr/>
      </xdr:nvCxnSpPr>
      <xdr:spPr>
        <a:xfrm flipV="1">
          <a:off x="10475595" y="15562662"/>
          <a:ext cx="1270" cy="143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25207</xdr:rowOff>
    </xdr:from>
    <xdr:ext cx="534377" cy="259045"/>
    <xdr:sp macro="" textlink="">
      <xdr:nvSpPr>
        <xdr:cNvPr id="463" name="土木費最小値テキスト"/>
        <xdr:cNvSpPr txBox="1"/>
      </xdr:nvSpPr>
      <xdr:spPr>
        <a:xfrm>
          <a:off x="10528300" y="1699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30,276</a:t>
          </a:r>
          <a:endParaRPr kumimoji="1" lang="ja-JP" altLang="en-US" sz="1000" b="1">
            <a:latin typeface="ＭＳ Ｐゴシック"/>
          </a:endParaRPr>
        </a:p>
      </xdr:txBody>
    </xdr:sp>
    <xdr:clientData/>
  </xdr:oneCellAnchor>
  <xdr:twoCellAnchor>
    <xdr:from>
      <xdr:col>15</xdr:col>
      <xdr:colOff>92075</xdr:colOff>
      <xdr:row>99</xdr:row>
      <xdr:rowOff>21380</xdr:rowOff>
    </xdr:from>
    <xdr:to>
      <xdr:col>15</xdr:col>
      <xdr:colOff>269875</xdr:colOff>
      <xdr:row>99</xdr:row>
      <xdr:rowOff>21380</xdr:rowOff>
    </xdr:to>
    <xdr:cxnSp macro="">
      <xdr:nvCxnSpPr>
        <xdr:cNvPr id="464" name="直線コネクタ 463"/>
        <xdr:cNvCxnSpPr/>
      </xdr:nvCxnSpPr>
      <xdr:spPr>
        <a:xfrm>
          <a:off x="10388600" y="1699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78839</xdr:rowOff>
    </xdr:from>
    <xdr:ext cx="690189" cy="259045"/>
    <xdr:sp macro="" textlink="">
      <xdr:nvSpPr>
        <xdr:cNvPr id="465" name="土木費最大値テキスト"/>
        <xdr:cNvSpPr txBox="1"/>
      </xdr:nvSpPr>
      <xdr:spPr>
        <a:xfrm>
          <a:off x="10528300" y="153378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1,909,891</a:t>
          </a:r>
          <a:endParaRPr kumimoji="1" lang="ja-JP" altLang="en-US" sz="1000" b="1">
            <a:latin typeface="ＭＳ Ｐゴシック"/>
          </a:endParaRPr>
        </a:p>
      </xdr:txBody>
    </xdr:sp>
    <xdr:clientData/>
  </xdr:oneCellAnchor>
  <xdr:twoCellAnchor>
    <xdr:from>
      <xdr:col>15</xdr:col>
      <xdr:colOff>92075</xdr:colOff>
      <xdr:row>90</xdr:row>
      <xdr:rowOff>132162</xdr:rowOff>
    </xdr:from>
    <xdr:to>
      <xdr:col>15</xdr:col>
      <xdr:colOff>269875</xdr:colOff>
      <xdr:row>90</xdr:row>
      <xdr:rowOff>132162</xdr:rowOff>
    </xdr:to>
    <xdr:cxnSp macro="">
      <xdr:nvCxnSpPr>
        <xdr:cNvPr id="466" name="直線コネクタ 465"/>
        <xdr:cNvCxnSpPr/>
      </xdr:nvCxnSpPr>
      <xdr:spPr>
        <a:xfrm>
          <a:off x="10388600" y="1556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84260</xdr:rowOff>
    </xdr:from>
    <xdr:to>
      <xdr:col>15</xdr:col>
      <xdr:colOff>180975</xdr:colOff>
      <xdr:row>98</xdr:row>
      <xdr:rowOff>98794</xdr:rowOff>
    </xdr:to>
    <xdr:cxnSp macro="">
      <xdr:nvCxnSpPr>
        <xdr:cNvPr id="467" name="直線コネクタ 466"/>
        <xdr:cNvCxnSpPr/>
      </xdr:nvCxnSpPr>
      <xdr:spPr>
        <a:xfrm flipV="1">
          <a:off x="9639300" y="16886360"/>
          <a:ext cx="838200" cy="1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25650</xdr:rowOff>
    </xdr:from>
    <xdr:ext cx="599010" cy="259045"/>
    <xdr:sp macro="" textlink="">
      <xdr:nvSpPr>
        <xdr:cNvPr id="468" name="土木費平均値テキスト"/>
        <xdr:cNvSpPr txBox="1"/>
      </xdr:nvSpPr>
      <xdr:spPr>
        <a:xfrm>
          <a:off x="10528300" y="168277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154,693</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47223</xdr:rowOff>
    </xdr:from>
    <xdr:to>
      <xdr:col>15</xdr:col>
      <xdr:colOff>231775</xdr:colOff>
      <xdr:row>98</xdr:row>
      <xdr:rowOff>148823</xdr:rowOff>
    </xdr:to>
    <xdr:sp macro="" textlink="">
      <xdr:nvSpPr>
        <xdr:cNvPr id="469" name="フローチャート : 判断 468"/>
        <xdr:cNvSpPr/>
      </xdr:nvSpPr>
      <xdr:spPr>
        <a:xfrm>
          <a:off x="104267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93906</xdr:rowOff>
    </xdr:from>
    <xdr:to>
      <xdr:col>14</xdr:col>
      <xdr:colOff>28575</xdr:colOff>
      <xdr:row>98</xdr:row>
      <xdr:rowOff>98794</xdr:rowOff>
    </xdr:to>
    <xdr:cxnSp macro="">
      <xdr:nvCxnSpPr>
        <xdr:cNvPr id="470" name="直線コネクタ 469"/>
        <xdr:cNvCxnSpPr/>
      </xdr:nvCxnSpPr>
      <xdr:spPr>
        <a:xfrm>
          <a:off x="8750300" y="16896006"/>
          <a:ext cx="889000" cy="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51574</xdr:rowOff>
    </xdr:from>
    <xdr:to>
      <xdr:col>14</xdr:col>
      <xdr:colOff>79375</xdr:colOff>
      <xdr:row>98</xdr:row>
      <xdr:rowOff>153174</xdr:rowOff>
    </xdr:to>
    <xdr:sp macro="" textlink="">
      <xdr:nvSpPr>
        <xdr:cNvPr id="471" name="フローチャート : 判断 470"/>
        <xdr:cNvSpPr/>
      </xdr:nvSpPr>
      <xdr:spPr>
        <a:xfrm>
          <a:off x="9588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144301</xdr:rowOff>
    </xdr:from>
    <xdr:ext cx="599010" cy="259045"/>
    <xdr:sp macro="" textlink="">
      <xdr:nvSpPr>
        <xdr:cNvPr id="472" name="テキスト ボックス 471"/>
        <xdr:cNvSpPr txBox="1"/>
      </xdr:nvSpPr>
      <xdr:spPr>
        <a:xfrm>
          <a:off x="9339794" y="16946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93906</xdr:rowOff>
    </xdr:from>
    <xdr:to>
      <xdr:col>12</xdr:col>
      <xdr:colOff>511175</xdr:colOff>
      <xdr:row>98</xdr:row>
      <xdr:rowOff>100177</xdr:rowOff>
    </xdr:to>
    <xdr:cxnSp macro="">
      <xdr:nvCxnSpPr>
        <xdr:cNvPr id="473" name="直線コネクタ 472"/>
        <xdr:cNvCxnSpPr/>
      </xdr:nvCxnSpPr>
      <xdr:spPr>
        <a:xfrm flipV="1">
          <a:off x="7861300" y="16896006"/>
          <a:ext cx="889000" cy="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51721</xdr:rowOff>
    </xdr:from>
    <xdr:to>
      <xdr:col>12</xdr:col>
      <xdr:colOff>561975</xdr:colOff>
      <xdr:row>98</xdr:row>
      <xdr:rowOff>153321</xdr:rowOff>
    </xdr:to>
    <xdr:sp macro="" textlink="">
      <xdr:nvSpPr>
        <xdr:cNvPr id="474" name="フローチャート : 判断 473"/>
        <xdr:cNvSpPr/>
      </xdr:nvSpPr>
      <xdr:spPr>
        <a:xfrm>
          <a:off x="8699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144448</xdr:rowOff>
    </xdr:from>
    <xdr:ext cx="599010" cy="259045"/>
    <xdr:sp macro="" textlink="">
      <xdr:nvSpPr>
        <xdr:cNvPr id="475" name="テキスト ボックス 474"/>
        <xdr:cNvSpPr txBox="1"/>
      </xdr:nvSpPr>
      <xdr:spPr>
        <a:xfrm>
          <a:off x="8450794" y="1694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100177</xdr:rowOff>
    </xdr:from>
    <xdr:to>
      <xdr:col>11</xdr:col>
      <xdr:colOff>307975</xdr:colOff>
      <xdr:row>98</xdr:row>
      <xdr:rowOff>100411</xdr:rowOff>
    </xdr:to>
    <xdr:cxnSp macro="">
      <xdr:nvCxnSpPr>
        <xdr:cNvPr id="476" name="直線コネクタ 475"/>
        <xdr:cNvCxnSpPr/>
      </xdr:nvCxnSpPr>
      <xdr:spPr>
        <a:xfrm flipV="1">
          <a:off x="6972300" y="16902277"/>
          <a:ext cx="889000" cy="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63804</xdr:rowOff>
    </xdr:from>
    <xdr:to>
      <xdr:col>11</xdr:col>
      <xdr:colOff>358775</xdr:colOff>
      <xdr:row>98</xdr:row>
      <xdr:rowOff>165404</xdr:rowOff>
    </xdr:to>
    <xdr:sp macro="" textlink="">
      <xdr:nvSpPr>
        <xdr:cNvPr id="477" name="フローチャート : 判断 476"/>
        <xdr:cNvSpPr/>
      </xdr:nvSpPr>
      <xdr:spPr>
        <a:xfrm>
          <a:off x="7810500" y="16865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156531</xdr:rowOff>
    </xdr:from>
    <xdr:ext cx="599010" cy="259045"/>
    <xdr:sp macro="" textlink="">
      <xdr:nvSpPr>
        <xdr:cNvPr id="478" name="テキスト ボックス 477"/>
        <xdr:cNvSpPr txBox="1"/>
      </xdr:nvSpPr>
      <xdr:spPr>
        <a:xfrm>
          <a:off x="7561794" y="16958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78801</xdr:rowOff>
    </xdr:from>
    <xdr:to>
      <xdr:col>10</xdr:col>
      <xdr:colOff>155575</xdr:colOff>
      <xdr:row>99</xdr:row>
      <xdr:rowOff>8951</xdr:rowOff>
    </xdr:to>
    <xdr:sp macro="" textlink="">
      <xdr:nvSpPr>
        <xdr:cNvPr id="479" name="フローチャート : 判断 478"/>
        <xdr:cNvSpPr/>
      </xdr:nvSpPr>
      <xdr:spPr>
        <a:xfrm>
          <a:off x="6921500" y="1688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99</xdr:row>
      <xdr:rowOff>78</xdr:rowOff>
    </xdr:from>
    <xdr:ext cx="599010" cy="259045"/>
    <xdr:sp macro="" textlink="">
      <xdr:nvSpPr>
        <xdr:cNvPr id="480" name="テキスト ボックス 479"/>
        <xdr:cNvSpPr txBox="1"/>
      </xdr:nvSpPr>
      <xdr:spPr>
        <a:xfrm>
          <a:off x="6672794" y="16973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33460</xdr:rowOff>
    </xdr:from>
    <xdr:to>
      <xdr:col>15</xdr:col>
      <xdr:colOff>231775</xdr:colOff>
      <xdr:row>98</xdr:row>
      <xdr:rowOff>135060</xdr:rowOff>
    </xdr:to>
    <xdr:sp macro="" textlink="">
      <xdr:nvSpPr>
        <xdr:cNvPr id="486" name="円/楕円 485"/>
        <xdr:cNvSpPr/>
      </xdr:nvSpPr>
      <xdr:spPr>
        <a:xfrm>
          <a:off x="10426700" y="1683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164287</xdr:rowOff>
    </xdr:from>
    <xdr:ext cx="599010" cy="259045"/>
    <xdr:sp macro="" textlink="">
      <xdr:nvSpPr>
        <xdr:cNvPr id="487" name="土木費該当値テキスト"/>
        <xdr:cNvSpPr txBox="1"/>
      </xdr:nvSpPr>
      <xdr:spPr>
        <a:xfrm>
          <a:off x="10528300" y="1662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172,756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47994</xdr:rowOff>
    </xdr:from>
    <xdr:to>
      <xdr:col>14</xdr:col>
      <xdr:colOff>79375</xdr:colOff>
      <xdr:row>98</xdr:row>
      <xdr:rowOff>149594</xdr:rowOff>
    </xdr:to>
    <xdr:sp macro="" textlink="">
      <xdr:nvSpPr>
        <xdr:cNvPr id="488" name="円/楕円 487"/>
        <xdr:cNvSpPr/>
      </xdr:nvSpPr>
      <xdr:spPr>
        <a:xfrm>
          <a:off x="9588500" y="1685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166121</xdr:rowOff>
    </xdr:from>
    <xdr:ext cx="599010" cy="259045"/>
    <xdr:sp macro="" textlink="">
      <xdr:nvSpPr>
        <xdr:cNvPr id="489" name="テキスト ボックス 488"/>
        <xdr:cNvSpPr txBox="1"/>
      </xdr:nvSpPr>
      <xdr:spPr>
        <a:xfrm>
          <a:off x="9339794" y="16625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153,682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43106</xdr:rowOff>
    </xdr:from>
    <xdr:to>
      <xdr:col>12</xdr:col>
      <xdr:colOff>561975</xdr:colOff>
      <xdr:row>98</xdr:row>
      <xdr:rowOff>144706</xdr:rowOff>
    </xdr:to>
    <xdr:sp macro="" textlink="">
      <xdr:nvSpPr>
        <xdr:cNvPr id="490" name="円/楕円 489"/>
        <xdr:cNvSpPr/>
      </xdr:nvSpPr>
      <xdr:spPr>
        <a:xfrm>
          <a:off x="8699500" y="168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161233</xdr:rowOff>
    </xdr:from>
    <xdr:ext cx="599010" cy="259045"/>
    <xdr:sp macro="" textlink="">
      <xdr:nvSpPr>
        <xdr:cNvPr id="491" name="テキスト ボックス 490"/>
        <xdr:cNvSpPr txBox="1"/>
      </xdr:nvSpPr>
      <xdr:spPr>
        <a:xfrm>
          <a:off x="8450794" y="16620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160,098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49377</xdr:rowOff>
    </xdr:from>
    <xdr:to>
      <xdr:col>11</xdr:col>
      <xdr:colOff>358775</xdr:colOff>
      <xdr:row>98</xdr:row>
      <xdr:rowOff>150977</xdr:rowOff>
    </xdr:to>
    <xdr:sp macro="" textlink="">
      <xdr:nvSpPr>
        <xdr:cNvPr id="492" name="円/楕円 491"/>
        <xdr:cNvSpPr/>
      </xdr:nvSpPr>
      <xdr:spPr>
        <a:xfrm>
          <a:off x="7810500" y="1685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167504</xdr:rowOff>
    </xdr:from>
    <xdr:ext cx="599010" cy="259045"/>
    <xdr:sp macro="" textlink="">
      <xdr:nvSpPr>
        <xdr:cNvPr id="493" name="テキスト ボックス 492"/>
        <xdr:cNvSpPr txBox="1"/>
      </xdr:nvSpPr>
      <xdr:spPr>
        <a:xfrm>
          <a:off x="7561794" y="16626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151,868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49611</xdr:rowOff>
    </xdr:from>
    <xdr:to>
      <xdr:col>10</xdr:col>
      <xdr:colOff>155575</xdr:colOff>
      <xdr:row>98</xdr:row>
      <xdr:rowOff>151211</xdr:rowOff>
    </xdr:to>
    <xdr:sp macro="" textlink="">
      <xdr:nvSpPr>
        <xdr:cNvPr id="494" name="円/楕円 493"/>
        <xdr:cNvSpPr/>
      </xdr:nvSpPr>
      <xdr:spPr>
        <a:xfrm>
          <a:off x="6921500" y="1685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167738</xdr:rowOff>
    </xdr:from>
    <xdr:ext cx="599010" cy="259045"/>
    <xdr:sp macro="" textlink="">
      <xdr:nvSpPr>
        <xdr:cNvPr id="495" name="テキスト ボックス 494"/>
        <xdr:cNvSpPr txBox="1"/>
      </xdr:nvSpPr>
      <xdr:spPr>
        <a:xfrm>
          <a:off x="6672794" y="16626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151,561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9" name="テキスト ボックス 508"/>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11" name="テキスト ボックス 51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13" name="テキスト ボックス 51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5" name="テキスト ボックス 51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7" name="テキスト ボックス 51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125380</xdr:rowOff>
    </xdr:from>
    <xdr:to>
      <xdr:col>23</xdr:col>
      <xdr:colOff>516889</xdr:colOff>
      <xdr:row>39</xdr:row>
      <xdr:rowOff>67998</xdr:rowOff>
    </xdr:to>
    <xdr:cxnSp macro="">
      <xdr:nvCxnSpPr>
        <xdr:cNvPr id="521" name="直線コネクタ 520"/>
        <xdr:cNvCxnSpPr/>
      </xdr:nvCxnSpPr>
      <xdr:spPr>
        <a:xfrm flipV="1">
          <a:off x="16317595" y="5268880"/>
          <a:ext cx="1269" cy="1485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71825</xdr:rowOff>
    </xdr:from>
    <xdr:ext cx="469744" cy="259045"/>
    <xdr:sp macro="" textlink="">
      <xdr:nvSpPr>
        <xdr:cNvPr id="522" name="消防費最小値テキスト"/>
        <xdr:cNvSpPr txBox="1"/>
      </xdr:nvSpPr>
      <xdr:spPr>
        <a:xfrm>
          <a:off x="16370300" y="675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9,456</a:t>
          </a:r>
          <a:endParaRPr kumimoji="1" lang="ja-JP" altLang="en-US" sz="1000" b="1">
            <a:latin typeface="ＭＳ Ｐゴシック"/>
          </a:endParaRPr>
        </a:p>
      </xdr:txBody>
    </xdr:sp>
    <xdr:clientData/>
  </xdr:oneCellAnchor>
  <xdr:twoCellAnchor>
    <xdr:from>
      <xdr:col>23</xdr:col>
      <xdr:colOff>428625</xdr:colOff>
      <xdr:row>39</xdr:row>
      <xdr:rowOff>67998</xdr:rowOff>
    </xdr:from>
    <xdr:to>
      <xdr:col>23</xdr:col>
      <xdr:colOff>606425</xdr:colOff>
      <xdr:row>39</xdr:row>
      <xdr:rowOff>67998</xdr:rowOff>
    </xdr:to>
    <xdr:cxnSp macro="">
      <xdr:nvCxnSpPr>
        <xdr:cNvPr id="523" name="直線コネクタ 522"/>
        <xdr:cNvCxnSpPr/>
      </xdr:nvCxnSpPr>
      <xdr:spPr>
        <a:xfrm>
          <a:off x="16230600" y="675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72057</xdr:rowOff>
    </xdr:from>
    <xdr:ext cx="599010" cy="259045"/>
    <xdr:sp macro="" textlink="">
      <xdr:nvSpPr>
        <xdr:cNvPr id="524" name="消防費最大値テキスト"/>
        <xdr:cNvSpPr txBox="1"/>
      </xdr:nvSpPr>
      <xdr:spPr>
        <a:xfrm>
          <a:off x="16370300" y="504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464,385</a:t>
          </a:r>
          <a:endParaRPr kumimoji="1" lang="ja-JP" altLang="en-US" sz="1000" b="1">
            <a:latin typeface="ＭＳ Ｐゴシック"/>
          </a:endParaRPr>
        </a:p>
      </xdr:txBody>
    </xdr:sp>
    <xdr:clientData/>
  </xdr:oneCellAnchor>
  <xdr:twoCellAnchor>
    <xdr:from>
      <xdr:col>23</xdr:col>
      <xdr:colOff>428625</xdr:colOff>
      <xdr:row>30</xdr:row>
      <xdr:rowOff>125380</xdr:rowOff>
    </xdr:from>
    <xdr:to>
      <xdr:col>23</xdr:col>
      <xdr:colOff>606425</xdr:colOff>
      <xdr:row>30</xdr:row>
      <xdr:rowOff>125380</xdr:rowOff>
    </xdr:to>
    <xdr:cxnSp macro="">
      <xdr:nvCxnSpPr>
        <xdr:cNvPr id="525" name="直線コネクタ 524"/>
        <xdr:cNvCxnSpPr/>
      </xdr:nvCxnSpPr>
      <xdr:spPr>
        <a:xfrm>
          <a:off x="16230600" y="526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83145</xdr:rowOff>
    </xdr:from>
    <xdr:to>
      <xdr:col>23</xdr:col>
      <xdr:colOff>517525</xdr:colOff>
      <xdr:row>37</xdr:row>
      <xdr:rowOff>164709</xdr:rowOff>
    </xdr:to>
    <xdr:cxnSp macro="">
      <xdr:nvCxnSpPr>
        <xdr:cNvPr id="526" name="直線コネクタ 525"/>
        <xdr:cNvCxnSpPr/>
      </xdr:nvCxnSpPr>
      <xdr:spPr>
        <a:xfrm flipV="1">
          <a:off x="15481300" y="6426795"/>
          <a:ext cx="838200" cy="8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153052</xdr:rowOff>
    </xdr:from>
    <xdr:ext cx="534377" cy="259045"/>
    <xdr:sp macro="" textlink="">
      <xdr:nvSpPr>
        <xdr:cNvPr id="527" name="消防費平均値テキスト"/>
        <xdr:cNvSpPr txBox="1"/>
      </xdr:nvSpPr>
      <xdr:spPr>
        <a:xfrm>
          <a:off x="16370300" y="649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66,250</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3175</xdr:rowOff>
    </xdr:from>
    <xdr:to>
      <xdr:col>23</xdr:col>
      <xdr:colOff>568325</xdr:colOff>
      <xdr:row>38</xdr:row>
      <xdr:rowOff>104775</xdr:rowOff>
    </xdr:to>
    <xdr:sp macro="" textlink="">
      <xdr:nvSpPr>
        <xdr:cNvPr id="528" name="フローチャート : 判断 527"/>
        <xdr:cNvSpPr/>
      </xdr:nvSpPr>
      <xdr:spPr>
        <a:xfrm>
          <a:off x="162687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38002</xdr:rowOff>
    </xdr:from>
    <xdr:to>
      <xdr:col>22</xdr:col>
      <xdr:colOff>365125</xdr:colOff>
      <xdr:row>37</xdr:row>
      <xdr:rowOff>164709</xdr:rowOff>
    </xdr:to>
    <xdr:cxnSp macro="">
      <xdr:nvCxnSpPr>
        <xdr:cNvPr id="529" name="直線コネクタ 528"/>
        <xdr:cNvCxnSpPr/>
      </xdr:nvCxnSpPr>
      <xdr:spPr>
        <a:xfrm>
          <a:off x="14592300" y="6381652"/>
          <a:ext cx="889000" cy="12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1741</xdr:rowOff>
    </xdr:from>
    <xdr:to>
      <xdr:col>22</xdr:col>
      <xdr:colOff>415925</xdr:colOff>
      <xdr:row>38</xdr:row>
      <xdr:rowOff>103341</xdr:rowOff>
    </xdr:to>
    <xdr:sp macro="" textlink="">
      <xdr:nvSpPr>
        <xdr:cNvPr id="530" name="フローチャート : 判断 529"/>
        <xdr:cNvSpPr/>
      </xdr:nvSpPr>
      <xdr:spPr>
        <a:xfrm>
          <a:off x="15430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94468</xdr:rowOff>
    </xdr:from>
    <xdr:ext cx="534377" cy="259045"/>
    <xdr:sp macro="" textlink="">
      <xdr:nvSpPr>
        <xdr:cNvPr id="531" name="テキスト ボックス 530"/>
        <xdr:cNvSpPr txBox="1"/>
      </xdr:nvSpPr>
      <xdr:spPr>
        <a:xfrm>
          <a:off x="15214111" y="660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137006</xdr:rowOff>
    </xdr:from>
    <xdr:to>
      <xdr:col>21</xdr:col>
      <xdr:colOff>161925</xdr:colOff>
      <xdr:row>37</xdr:row>
      <xdr:rowOff>38002</xdr:rowOff>
    </xdr:to>
    <xdr:cxnSp macro="">
      <xdr:nvCxnSpPr>
        <xdr:cNvPr id="532" name="直線コネクタ 531"/>
        <xdr:cNvCxnSpPr/>
      </xdr:nvCxnSpPr>
      <xdr:spPr>
        <a:xfrm>
          <a:off x="13703300" y="6309206"/>
          <a:ext cx="889000" cy="7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12636</xdr:rowOff>
    </xdr:from>
    <xdr:to>
      <xdr:col>21</xdr:col>
      <xdr:colOff>212725</xdr:colOff>
      <xdr:row>38</xdr:row>
      <xdr:rowOff>114236</xdr:rowOff>
    </xdr:to>
    <xdr:sp macro="" textlink="">
      <xdr:nvSpPr>
        <xdr:cNvPr id="533" name="フローチャート : 判断 532"/>
        <xdr:cNvSpPr/>
      </xdr:nvSpPr>
      <xdr:spPr>
        <a:xfrm>
          <a:off x="14541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105363</xdr:rowOff>
    </xdr:from>
    <xdr:ext cx="534377" cy="259045"/>
    <xdr:sp macro="" textlink="">
      <xdr:nvSpPr>
        <xdr:cNvPr id="534" name="テキスト ボックス 533"/>
        <xdr:cNvSpPr txBox="1"/>
      </xdr:nvSpPr>
      <xdr:spPr>
        <a:xfrm>
          <a:off x="14325111" y="662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137006</xdr:rowOff>
    </xdr:from>
    <xdr:to>
      <xdr:col>19</xdr:col>
      <xdr:colOff>644525</xdr:colOff>
      <xdr:row>37</xdr:row>
      <xdr:rowOff>157923</xdr:rowOff>
    </xdr:to>
    <xdr:cxnSp macro="">
      <xdr:nvCxnSpPr>
        <xdr:cNvPr id="535" name="直線コネクタ 534"/>
        <xdr:cNvCxnSpPr/>
      </xdr:nvCxnSpPr>
      <xdr:spPr>
        <a:xfrm flipV="1">
          <a:off x="12814300" y="6309206"/>
          <a:ext cx="889000" cy="19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14896</xdr:rowOff>
    </xdr:from>
    <xdr:to>
      <xdr:col>20</xdr:col>
      <xdr:colOff>9525</xdr:colOff>
      <xdr:row>38</xdr:row>
      <xdr:rowOff>116496</xdr:rowOff>
    </xdr:to>
    <xdr:sp macro="" textlink="">
      <xdr:nvSpPr>
        <xdr:cNvPr id="536" name="フローチャート : 判断 535"/>
        <xdr:cNvSpPr/>
      </xdr:nvSpPr>
      <xdr:spPr>
        <a:xfrm>
          <a:off x="13652500" y="65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107623</xdr:rowOff>
    </xdr:from>
    <xdr:ext cx="534377" cy="259045"/>
    <xdr:sp macro="" textlink="">
      <xdr:nvSpPr>
        <xdr:cNvPr id="537" name="テキスト ボックス 536"/>
        <xdr:cNvSpPr txBox="1"/>
      </xdr:nvSpPr>
      <xdr:spPr>
        <a:xfrm>
          <a:off x="13436111" y="662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38653</xdr:rowOff>
    </xdr:from>
    <xdr:to>
      <xdr:col>18</xdr:col>
      <xdr:colOff>492125</xdr:colOff>
      <xdr:row>38</xdr:row>
      <xdr:rowOff>140253</xdr:rowOff>
    </xdr:to>
    <xdr:sp macro="" textlink="">
      <xdr:nvSpPr>
        <xdr:cNvPr id="538" name="フローチャート : 判断 537"/>
        <xdr:cNvSpPr/>
      </xdr:nvSpPr>
      <xdr:spPr>
        <a:xfrm>
          <a:off x="12763500" y="65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131380</xdr:rowOff>
    </xdr:from>
    <xdr:ext cx="534377" cy="259045"/>
    <xdr:sp macro="" textlink="">
      <xdr:nvSpPr>
        <xdr:cNvPr id="539" name="テキスト ボックス 538"/>
        <xdr:cNvSpPr txBox="1"/>
      </xdr:nvSpPr>
      <xdr:spPr>
        <a:xfrm>
          <a:off x="12547111" y="664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32345</xdr:rowOff>
    </xdr:from>
    <xdr:to>
      <xdr:col>23</xdr:col>
      <xdr:colOff>568325</xdr:colOff>
      <xdr:row>37</xdr:row>
      <xdr:rowOff>133945</xdr:rowOff>
    </xdr:to>
    <xdr:sp macro="" textlink="">
      <xdr:nvSpPr>
        <xdr:cNvPr id="545" name="円/楕円 544"/>
        <xdr:cNvSpPr/>
      </xdr:nvSpPr>
      <xdr:spPr>
        <a:xfrm>
          <a:off x="16268700" y="637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55222</xdr:rowOff>
    </xdr:from>
    <xdr:ext cx="599010" cy="259045"/>
    <xdr:sp macro="" textlink="">
      <xdr:nvSpPr>
        <xdr:cNvPr id="546" name="消防費該当値テキスト"/>
        <xdr:cNvSpPr txBox="1"/>
      </xdr:nvSpPr>
      <xdr:spPr>
        <a:xfrm>
          <a:off x="16370300" y="622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109,818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113909</xdr:rowOff>
    </xdr:from>
    <xdr:to>
      <xdr:col>22</xdr:col>
      <xdr:colOff>415925</xdr:colOff>
      <xdr:row>38</xdr:row>
      <xdr:rowOff>44059</xdr:rowOff>
    </xdr:to>
    <xdr:sp macro="" textlink="">
      <xdr:nvSpPr>
        <xdr:cNvPr id="547" name="円/楕円 546"/>
        <xdr:cNvSpPr/>
      </xdr:nvSpPr>
      <xdr:spPr>
        <a:xfrm>
          <a:off x="15430500" y="645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60586</xdr:rowOff>
    </xdr:from>
    <xdr:ext cx="534377" cy="259045"/>
    <xdr:sp macro="" textlink="">
      <xdr:nvSpPr>
        <xdr:cNvPr id="548" name="テキスト ボックス 547"/>
        <xdr:cNvSpPr txBox="1"/>
      </xdr:nvSpPr>
      <xdr:spPr>
        <a:xfrm>
          <a:off x="15214111" y="623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84,842</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158652</xdr:rowOff>
    </xdr:from>
    <xdr:to>
      <xdr:col>21</xdr:col>
      <xdr:colOff>212725</xdr:colOff>
      <xdr:row>37</xdr:row>
      <xdr:rowOff>88802</xdr:rowOff>
    </xdr:to>
    <xdr:sp macro="" textlink="">
      <xdr:nvSpPr>
        <xdr:cNvPr id="549" name="円/楕円 548"/>
        <xdr:cNvSpPr/>
      </xdr:nvSpPr>
      <xdr:spPr>
        <a:xfrm>
          <a:off x="14541500" y="633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35</xdr:row>
      <xdr:rowOff>105329</xdr:rowOff>
    </xdr:from>
    <xdr:ext cx="599010" cy="259045"/>
    <xdr:sp macro="" textlink="">
      <xdr:nvSpPr>
        <xdr:cNvPr id="550" name="テキスト ボックス 549"/>
        <xdr:cNvSpPr txBox="1"/>
      </xdr:nvSpPr>
      <xdr:spPr>
        <a:xfrm>
          <a:off x="14292794" y="6106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123,641</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86206</xdr:rowOff>
    </xdr:from>
    <xdr:to>
      <xdr:col>20</xdr:col>
      <xdr:colOff>9525</xdr:colOff>
      <xdr:row>37</xdr:row>
      <xdr:rowOff>16356</xdr:rowOff>
    </xdr:to>
    <xdr:sp macro="" textlink="">
      <xdr:nvSpPr>
        <xdr:cNvPr id="551" name="円/楕円 550"/>
        <xdr:cNvSpPr/>
      </xdr:nvSpPr>
      <xdr:spPr>
        <a:xfrm>
          <a:off x="13652500" y="625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35</xdr:row>
      <xdr:rowOff>32883</xdr:rowOff>
    </xdr:from>
    <xdr:ext cx="599010" cy="259045"/>
    <xdr:sp macro="" textlink="">
      <xdr:nvSpPr>
        <xdr:cNvPr id="552" name="テキスト ボックス 551"/>
        <xdr:cNvSpPr txBox="1"/>
      </xdr:nvSpPr>
      <xdr:spPr>
        <a:xfrm>
          <a:off x="13403794" y="6033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145,825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107123</xdr:rowOff>
    </xdr:from>
    <xdr:to>
      <xdr:col>18</xdr:col>
      <xdr:colOff>492125</xdr:colOff>
      <xdr:row>38</xdr:row>
      <xdr:rowOff>37272</xdr:rowOff>
    </xdr:to>
    <xdr:sp macro="" textlink="">
      <xdr:nvSpPr>
        <xdr:cNvPr id="553" name="円/楕円 552"/>
        <xdr:cNvSpPr/>
      </xdr:nvSpPr>
      <xdr:spPr>
        <a:xfrm>
          <a:off x="12763500" y="645077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53800</xdr:rowOff>
    </xdr:from>
    <xdr:ext cx="534377" cy="259045"/>
    <xdr:sp macro="" textlink="">
      <xdr:nvSpPr>
        <xdr:cNvPr id="554" name="テキスト ボックス 553"/>
        <xdr:cNvSpPr txBox="1"/>
      </xdr:nvSpPr>
      <xdr:spPr>
        <a:xfrm>
          <a:off x="12547111" y="62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86,920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6" name="テキスト ボックス 56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68" name="テキスト ボックス 567"/>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70" name="テキスト ボックス 569"/>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72" name="テキスト ボックス 57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51</xdr:row>
      <xdr:rowOff>21970</xdr:rowOff>
    </xdr:from>
    <xdr:ext cx="685572" cy="259045"/>
    <xdr:sp macro="" textlink="">
      <xdr:nvSpPr>
        <xdr:cNvPr id="574" name="テキスト ボックス 573"/>
        <xdr:cNvSpPr txBox="1"/>
      </xdr:nvSpPr>
      <xdr:spPr>
        <a:xfrm>
          <a:off x="11760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76" name="テキスト ボックス 575"/>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8" name="テキスト ボックス 57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42183</xdr:rowOff>
    </xdr:from>
    <xdr:to>
      <xdr:col>23</xdr:col>
      <xdr:colOff>516889</xdr:colOff>
      <xdr:row>59</xdr:row>
      <xdr:rowOff>48830</xdr:rowOff>
    </xdr:to>
    <xdr:cxnSp macro="">
      <xdr:nvCxnSpPr>
        <xdr:cNvPr id="580" name="直線コネクタ 579"/>
        <xdr:cNvCxnSpPr/>
      </xdr:nvCxnSpPr>
      <xdr:spPr>
        <a:xfrm flipV="1">
          <a:off x="16317595" y="8786133"/>
          <a:ext cx="1269" cy="13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52657</xdr:rowOff>
    </xdr:from>
    <xdr:ext cx="534377" cy="259045"/>
    <xdr:sp macro="" textlink="">
      <xdr:nvSpPr>
        <xdr:cNvPr id="581" name="教育費最小値テキスト"/>
        <xdr:cNvSpPr txBox="1"/>
      </xdr:nvSpPr>
      <xdr:spPr>
        <a:xfrm>
          <a:off x="16370300" y="1016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45,977</a:t>
          </a:r>
          <a:endParaRPr kumimoji="1" lang="ja-JP" altLang="en-US" sz="1000" b="1">
            <a:latin typeface="ＭＳ Ｐゴシック"/>
          </a:endParaRPr>
        </a:p>
      </xdr:txBody>
    </xdr:sp>
    <xdr:clientData/>
  </xdr:oneCellAnchor>
  <xdr:twoCellAnchor>
    <xdr:from>
      <xdr:col>23</xdr:col>
      <xdr:colOff>428625</xdr:colOff>
      <xdr:row>59</xdr:row>
      <xdr:rowOff>48830</xdr:rowOff>
    </xdr:from>
    <xdr:to>
      <xdr:col>23</xdr:col>
      <xdr:colOff>606425</xdr:colOff>
      <xdr:row>59</xdr:row>
      <xdr:rowOff>48830</xdr:rowOff>
    </xdr:to>
    <xdr:cxnSp macro="">
      <xdr:nvCxnSpPr>
        <xdr:cNvPr id="582" name="直線コネクタ 581"/>
        <xdr:cNvCxnSpPr/>
      </xdr:nvCxnSpPr>
      <xdr:spPr>
        <a:xfrm>
          <a:off x="16230600" y="1016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160310</xdr:rowOff>
    </xdr:from>
    <xdr:ext cx="690189" cy="259045"/>
    <xdr:sp macro="" textlink="">
      <xdr:nvSpPr>
        <xdr:cNvPr id="583" name="教育費最大値テキスト"/>
        <xdr:cNvSpPr txBox="1"/>
      </xdr:nvSpPr>
      <xdr:spPr>
        <a:xfrm>
          <a:off x="16370300" y="8561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1,312,082</a:t>
          </a:r>
          <a:endParaRPr kumimoji="1" lang="ja-JP" altLang="en-US" sz="1000" b="1">
            <a:latin typeface="ＭＳ Ｐゴシック"/>
          </a:endParaRPr>
        </a:p>
      </xdr:txBody>
    </xdr:sp>
    <xdr:clientData/>
  </xdr:oneCellAnchor>
  <xdr:twoCellAnchor>
    <xdr:from>
      <xdr:col>23</xdr:col>
      <xdr:colOff>428625</xdr:colOff>
      <xdr:row>51</xdr:row>
      <xdr:rowOff>42183</xdr:rowOff>
    </xdr:from>
    <xdr:to>
      <xdr:col>23</xdr:col>
      <xdr:colOff>606425</xdr:colOff>
      <xdr:row>51</xdr:row>
      <xdr:rowOff>42183</xdr:rowOff>
    </xdr:to>
    <xdr:cxnSp macro="">
      <xdr:nvCxnSpPr>
        <xdr:cNvPr id="584" name="直線コネクタ 583"/>
        <xdr:cNvCxnSpPr/>
      </xdr:nvCxnSpPr>
      <xdr:spPr>
        <a:xfrm>
          <a:off x="16230600" y="878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126786</xdr:rowOff>
    </xdr:from>
    <xdr:to>
      <xdr:col>23</xdr:col>
      <xdr:colOff>517525</xdr:colOff>
      <xdr:row>58</xdr:row>
      <xdr:rowOff>148723</xdr:rowOff>
    </xdr:to>
    <xdr:cxnSp macro="">
      <xdr:nvCxnSpPr>
        <xdr:cNvPr id="585" name="直線コネクタ 584"/>
        <xdr:cNvCxnSpPr/>
      </xdr:nvCxnSpPr>
      <xdr:spPr>
        <a:xfrm>
          <a:off x="15481300" y="10070886"/>
          <a:ext cx="838200" cy="2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85493</xdr:rowOff>
    </xdr:from>
    <xdr:ext cx="599010" cy="259045"/>
    <xdr:sp macro="" textlink="">
      <xdr:nvSpPr>
        <xdr:cNvPr id="586" name="教育費平均値テキスト"/>
        <xdr:cNvSpPr txBox="1"/>
      </xdr:nvSpPr>
      <xdr:spPr>
        <a:xfrm>
          <a:off x="16370300" y="98581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144,145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62616</xdr:rowOff>
    </xdr:from>
    <xdr:to>
      <xdr:col>23</xdr:col>
      <xdr:colOff>568325</xdr:colOff>
      <xdr:row>58</xdr:row>
      <xdr:rowOff>164216</xdr:rowOff>
    </xdr:to>
    <xdr:sp macro="" textlink="">
      <xdr:nvSpPr>
        <xdr:cNvPr id="587" name="フローチャート : 判断 586"/>
        <xdr:cNvSpPr/>
      </xdr:nvSpPr>
      <xdr:spPr>
        <a:xfrm>
          <a:off x="16268700" y="100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83679</xdr:rowOff>
    </xdr:from>
    <xdr:to>
      <xdr:col>22</xdr:col>
      <xdr:colOff>365125</xdr:colOff>
      <xdr:row>58</xdr:row>
      <xdr:rowOff>126786</xdr:rowOff>
    </xdr:to>
    <xdr:cxnSp macro="">
      <xdr:nvCxnSpPr>
        <xdr:cNvPr id="588" name="直線コネクタ 587"/>
        <xdr:cNvCxnSpPr/>
      </xdr:nvCxnSpPr>
      <xdr:spPr>
        <a:xfrm>
          <a:off x="14592300" y="10027779"/>
          <a:ext cx="889000" cy="4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68321</xdr:rowOff>
    </xdr:from>
    <xdr:to>
      <xdr:col>22</xdr:col>
      <xdr:colOff>415925</xdr:colOff>
      <xdr:row>58</xdr:row>
      <xdr:rowOff>169921</xdr:rowOff>
    </xdr:to>
    <xdr:sp macro="" textlink="">
      <xdr:nvSpPr>
        <xdr:cNvPr id="589" name="フローチャート : 判断 588"/>
        <xdr:cNvSpPr/>
      </xdr:nvSpPr>
      <xdr:spPr>
        <a:xfrm>
          <a:off x="15430500" y="1001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57</xdr:row>
      <xdr:rowOff>14998</xdr:rowOff>
    </xdr:from>
    <xdr:ext cx="599010" cy="259045"/>
    <xdr:sp macro="" textlink="">
      <xdr:nvSpPr>
        <xdr:cNvPr id="590" name="テキスト ボックス 589"/>
        <xdr:cNvSpPr txBox="1"/>
      </xdr:nvSpPr>
      <xdr:spPr>
        <a:xfrm>
          <a:off x="15181794" y="978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83679</xdr:rowOff>
    </xdr:from>
    <xdr:to>
      <xdr:col>21</xdr:col>
      <xdr:colOff>161925</xdr:colOff>
      <xdr:row>59</xdr:row>
      <xdr:rowOff>4476</xdr:rowOff>
    </xdr:to>
    <xdr:cxnSp macro="">
      <xdr:nvCxnSpPr>
        <xdr:cNvPr id="591" name="直線コネクタ 590"/>
        <xdr:cNvCxnSpPr/>
      </xdr:nvCxnSpPr>
      <xdr:spPr>
        <a:xfrm flipV="1">
          <a:off x="13703300" y="10027779"/>
          <a:ext cx="889000" cy="9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70267</xdr:rowOff>
    </xdr:from>
    <xdr:to>
      <xdr:col>21</xdr:col>
      <xdr:colOff>212725</xdr:colOff>
      <xdr:row>59</xdr:row>
      <xdr:rowOff>417</xdr:rowOff>
    </xdr:to>
    <xdr:sp macro="" textlink="">
      <xdr:nvSpPr>
        <xdr:cNvPr id="592" name="フローチャート : 判断 591"/>
        <xdr:cNvSpPr/>
      </xdr:nvSpPr>
      <xdr:spPr>
        <a:xfrm>
          <a:off x="14541500" y="100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162994</xdr:rowOff>
    </xdr:from>
    <xdr:ext cx="599010" cy="259045"/>
    <xdr:sp macro="" textlink="">
      <xdr:nvSpPr>
        <xdr:cNvPr id="593" name="テキスト ボックス 592"/>
        <xdr:cNvSpPr txBox="1"/>
      </xdr:nvSpPr>
      <xdr:spPr>
        <a:xfrm>
          <a:off x="14292794" y="10107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4476</xdr:rowOff>
    </xdr:from>
    <xdr:to>
      <xdr:col>19</xdr:col>
      <xdr:colOff>644525</xdr:colOff>
      <xdr:row>59</xdr:row>
      <xdr:rowOff>6614</xdr:rowOff>
    </xdr:to>
    <xdr:cxnSp macro="">
      <xdr:nvCxnSpPr>
        <xdr:cNvPr id="594" name="直線コネクタ 593"/>
        <xdr:cNvCxnSpPr/>
      </xdr:nvCxnSpPr>
      <xdr:spPr>
        <a:xfrm flipV="1">
          <a:off x="12814300" y="10120026"/>
          <a:ext cx="889000" cy="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100485</xdr:rowOff>
    </xdr:from>
    <xdr:to>
      <xdr:col>20</xdr:col>
      <xdr:colOff>9525</xdr:colOff>
      <xdr:row>59</xdr:row>
      <xdr:rowOff>30635</xdr:rowOff>
    </xdr:to>
    <xdr:sp macro="" textlink="">
      <xdr:nvSpPr>
        <xdr:cNvPr id="595" name="フローチャート : 判断 594"/>
        <xdr:cNvSpPr/>
      </xdr:nvSpPr>
      <xdr:spPr>
        <a:xfrm>
          <a:off x="13652500" y="1004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57</xdr:row>
      <xdr:rowOff>47162</xdr:rowOff>
    </xdr:from>
    <xdr:ext cx="599010" cy="259045"/>
    <xdr:sp macro="" textlink="">
      <xdr:nvSpPr>
        <xdr:cNvPr id="596" name="テキスト ボックス 595"/>
        <xdr:cNvSpPr txBox="1"/>
      </xdr:nvSpPr>
      <xdr:spPr>
        <a:xfrm>
          <a:off x="13403794" y="981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103664</xdr:rowOff>
    </xdr:from>
    <xdr:to>
      <xdr:col>18</xdr:col>
      <xdr:colOff>492125</xdr:colOff>
      <xdr:row>59</xdr:row>
      <xdr:rowOff>33814</xdr:rowOff>
    </xdr:to>
    <xdr:sp macro="" textlink="">
      <xdr:nvSpPr>
        <xdr:cNvPr id="597" name="フローチャート : 判断 596"/>
        <xdr:cNvSpPr/>
      </xdr:nvSpPr>
      <xdr:spPr>
        <a:xfrm>
          <a:off x="12763500" y="1004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57</xdr:row>
      <xdr:rowOff>50341</xdr:rowOff>
    </xdr:from>
    <xdr:ext cx="599010" cy="259045"/>
    <xdr:sp macro="" textlink="">
      <xdr:nvSpPr>
        <xdr:cNvPr id="598" name="テキスト ボックス 597"/>
        <xdr:cNvSpPr txBox="1"/>
      </xdr:nvSpPr>
      <xdr:spPr>
        <a:xfrm>
          <a:off x="12514794" y="9822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97923</xdr:rowOff>
    </xdr:from>
    <xdr:to>
      <xdr:col>23</xdr:col>
      <xdr:colOff>568325</xdr:colOff>
      <xdr:row>59</xdr:row>
      <xdr:rowOff>28073</xdr:rowOff>
    </xdr:to>
    <xdr:sp macro="" textlink="">
      <xdr:nvSpPr>
        <xdr:cNvPr id="604" name="円/楕円 603"/>
        <xdr:cNvSpPr/>
      </xdr:nvSpPr>
      <xdr:spPr>
        <a:xfrm>
          <a:off x="16268700" y="1004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41043</xdr:rowOff>
    </xdr:from>
    <xdr:ext cx="599010" cy="259045"/>
    <xdr:sp macro="" textlink="">
      <xdr:nvSpPr>
        <xdr:cNvPr id="605" name="教育費該当値テキスト"/>
        <xdr:cNvSpPr txBox="1"/>
      </xdr:nvSpPr>
      <xdr:spPr>
        <a:xfrm>
          <a:off x="16370300" y="9985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111,711</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75986</xdr:rowOff>
    </xdr:from>
    <xdr:to>
      <xdr:col>22</xdr:col>
      <xdr:colOff>415925</xdr:colOff>
      <xdr:row>59</xdr:row>
      <xdr:rowOff>6136</xdr:rowOff>
    </xdr:to>
    <xdr:sp macro="" textlink="">
      <xdr:nvSpPr>
        <xdr:cNvPr id="606" name="円/楕円 605"/>
        <xdr:cNvSpPr/>
      </xdr:nvSpPr>
      <xdr:spPr>
        <a:xfrm>
          <a:off x="15430500" y="1002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168713</xdr:rowOff>
    </xdr:from>
    <xdr:ext cx="599010" cy="259045"/>
    <xdr:sp macro="" textlink="">
      <xdr:nvSpPr>
        <xdr:cNvPr id="607" name="テキスト ボックス 606"/>
        <xdr:cNvSpPr txBox="1"/>
      </xdr:nvSpPr>
      <xdr:spPr>
        <a:xfrm>
          <a:off x="15181794" y="10112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131,863</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32879</xdr:rowOff>
    </xdr:from>
    <xdr:to>
      <xdr:col>21</xdr:col>
      <xdr:colOff>212725</xdr:colOff>
      <xdr:row>58</xdr:row>
      <xdr:rowOff>134479</xdr:rowOff>
    </xdr:to>
    <xdr:sp macro="" textlink="">
      <xdr:nvSpPr>
        <xdr:cNvPr id="608" name="円/楕円 607"/>
        <xdr:cNvSpPr/>
      </xdr:nvSpPr>
      <xdr:spPr>
        <a:xfrm>
          <a:off x="14541500" y="997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151006</xdr:rowOff>
    </xdr:from>
    <xdr:ext cx="599010" cy="259045"/>
    <xdr:sp macro="" textlink="">
      <xdr:nvSpPr>
        <xdr:cNvPr id="609" name="テキスト ボックス 608"/>
        <xdr:cNvSpPr txBox="1"/>
      </xdr:nvSpPr>
      <xdr:spPr>
        <a:xfrm>
          <a:off x="14292794" y="9752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171,463</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125126</xdr:rowOff>
    </xdr:from>
    <xdr:to>
      <xdr:col>20</xdr:col>
      <xdr:colOff>9525</xdr:colOff>
      <xdr:row>59</xdr:row>
      <xdr:rowOff>55276</xdr:rowOff>
    </xdr:to>
    <xdr:sp macro="" textlink="">
      <xdr:nvSpPr>
        <xdr:cNvPr id="610" name="円/楕円 609"/>
        <xdr:cNvSpPr/>
      </xdr:nvSpPr>
      <xdr:spPr>
        <a:xfrm>
          <a:off x="13652500" y="1006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46403</xdr:rowOff>
    </xdr:from>
    <xdr:ext cx="534377" cy="259045"/>
    <xdr:sp macro="" textlink="">
      <xdr:nvSpPr>
        <xdr:cNvPr id="611" name="テキスト ボックス 610"/>
        <xdr:cNvSpPr txBox="1"/>
      </xdr:nvSpPr>
      <xdr:spPr>
        <a:xfrm>
          <a:off x="13436111" y="1016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86,721</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127264</xdr:rowOff>
    </xdr:from>
    <xdr:to>
      <xdr:col>18</xdr:col>
      <xdr:colOff>492125</xdr:colOff>
      <xdr:row>59</xdr:row>
      <xdr:rowOff>57414</xdr:rowOff>
    </xdr:to>
    <xdr:sp macro="" textlink="">
      <xdr:nvSpPr>
        <xdr:cNvPr id="612" name="円/楕円 611"/>
        <xdr:cNvSpPr/>
      </xdr:nvSpPr>
      <xdr:spPr>
        <a:xfrm>
          <a:off x="12763500" y="1007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48541</xdr:rowOff>
    </xdr:from>
    <xdr:ext cx="534377" cy="259045"/>
    <xdr:sp macro="" textlink="">
      <xdr:nvSpPr>
        <xdr:cNvPr id="613" name="テキスト ボックス 612"/>
        <xdr:cNvSpPr txBox="1"/>
      </xdr:nvSpPr>
      <xdr:spPr>
        <a:xfrm>
          <a:off x="12547111" y="1016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84,757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4" name="直線コネクタ 62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5" name="テキスト ボックス 62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6" name="直線コネクタ 62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627" name="テキスト ボックス 626"/>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8" name="直線コネクタ 62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629" name="テキスト ボックス 628"/>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30" name="直線コネクタ 62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631" name="テキスト ボックス 63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2" name="直線コネクタ 63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33" name="テキスト ボックス 63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4" name="直線コネクタ 63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35" name="テキスト ボックス 634"/>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37" name="テキスト ボックス 636"/>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24009</xdr:rowOff>
    </xdr:from>
    <xdr:to>
      <xdr:col>23</xdr:col>
      <xdr:colOff>516889</xdr:colOff>
      <xdr:row>79</xdr:row>
      <xdr:rowOff>98879</xdr:rowOff>
    </xdr:to>
    <xdr:cxnSp macro="">
      <xdr:nvCxnSpPr>
        <xdr:cNvPr id="639" name="直線コネクタ 638"/>
        <xdr:cNvCxnSpPr/>
      </xdr:nvCxnSpPr>
      <xdr:spPr>
        <a:xfrm flipV="1">
          <a:off x="16317595" y="12196959"/>
          <a:ext cx="1269" cy="144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135680</xdr:rowOff>
    </xdr:from>
    <xdr:ext cx="249299" cy="259045"/>
    <xdr:sp macro="" textlink="">
      <xdr:nvSpPr>
        <xdr:cNvPr id="640" name="災害復旧費最小値テキスト"/>
        <xdr:cNvSpPr txBox="1"/>
      </xdr:nvSpPr>
      <xdr:spPr>
        <a:xfrm>
          <a:off x="16370300" y="13680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41" name="直線コネクタ 64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142136</xdr:rowOff>
    </xdr:from>
    <xdr:ext cx="599010" cy="259045"/>
    <xdr:sp macro="" textlink="">
      <xdr:nvSpPr>
        <xdr:cNvPr id="642" name="災害復旧費最大値テキスト"/>
        <xdr:cNvSpPr txBox="1"/>
      </xdr:nvSpPr>
      <xdr:spPr>
        <a:xfrm>
          <a:off x="16370300" y="11972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71</xdr:row>
      <xdr:rowOff>24009</xdr:rowOff>
    </xdr:from>
    <xdr:to>
      <xdr:col>23</xdr:col>
      <xdr:colOff>606425</xdr:colOff>
      <xdr:row>71</xdr:row>
      <xdr:rowOff>24009</xdr:rowOff>
    </xdr:to>
    <xdr:cxnSp macro="">
      <xdr:nvCxnSpPr>
        <xdr:cNvPr id="643" name="直線コネクタ 642"/>
        <xdr:cNvCxnSpPr/>
      </xdr:nvCxnSpPr>
      <xdr:spPr>
        <a:xfrm>
          <a:off x="16230600" y="1219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79736</xdr:rowOff>
    </xdr:from>
    <xdr:to>
      <xdr:col>23</xdr:col>
      <xdr:colOff>517525</xdr:colOff>
      <xdr:row>79</xdr:row>
      <xdr:rowOff>81310</xdr:rowOff>
    </xdr:to>
    <xdr:cxnSp macro="">
      <xdr:nvCxnSpPr>
        <xdr:cNvPr id="644" name="直線コネクタ 643"/>
        <xdr:cNvCxnSpPr/>
      </xdr:nvCxnSpPr>
      <xdr:spPr>
        <a:xfrm flipV="1">
          <a:off x="15481300" y="13624286"/>
          <a:ext cx="838200" cy="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8679</xdr:rowOff>
    </xdr:from>
    <xdr:ext cx="534377" cy="259045"/>
    <xdr:sp macro="" textlink="">
      <xdr:nvSpPr>
        <xdr:cNvPr id="645" name="災害復旧費平均値テキスト"/>
        <xdr:cNvSpPr txBox="1"/>
      </xdr:nvSpPr>
      <xdr:spPr>
        <a:xfrm>
          <a:off x="16370300" y="13553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30252</xdr:rowOff>
    </xdr:from>
    <xdr:to>
      <xdr:col>23</xdr:col>
      <xdr:colOff>568325</xdr:colOff>
      <xdr:row>79</xdr:row>
      <xdr:rowOff>131852</xdr:rowOff>
    </xdr:to>
    <xdr:sp macro="" textlink="">
      <xdr:nvSpPr>
        <xdr:cNvPr id="646" name="フローチャート : 判断 645"/>
        <xdr:cNvSpPr/>
      </xdr:nvSpPr>
      <xdr:spPr>
        <a:xfrm>
          <a:off x="162687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81310</xdr:rowOff>
    </xdr:from>
    <xdr:to>
      <xdr:col>22</xdr:col>
      <xdr:colOff>365125</xdr:colOff>
      <xdr:row>79</xdr:row>
      <xdr:rowOff>98851</xdr:rowOff>
    </xdr:to>
    <xdr:cxnSp macro="">
      <xdr:nvCxnSpPr>
        <xdr:cNvPr id="647" name="直線コネクタ 646"/>
        <xdr:cNvCxnSpPr/>
      </xdr:nvCxnSpPr>
      <xdr:spPr>
        <a:xfrm flipV="1">
          <a:off x="14592300" y="13625860"/>
          <a:ext cx="889000" cy="1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20518</xdr:rowOff>
    </xdr:from>
    <xdr:to>
      <xdr:col>22</xdr:col>
      <xdr:colOff>415925</xdr:colOff>
      <xdr:row>79</xdr:row>
      <xdr:rowOff>122118</xdr:rowOff>
    </xdr:to>
    <xdr:sp macro="" textlink="">
      <xdr:nvSpPr>
        <xdr:cNvPr id="648" name="フローチャート : 判断 647"/>
        <xdr:cNvSpPr/>
      </xdr:nvSpPr>
      <xdr:spPr>
        <a:xfrm>
          <a:off x="15430500" y="1356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138645</xdr:rowOff>
    </xdr:from>
    <xdr:ext cx="534377" cy="259045"/>
    <xdr:sp macro="" textlink="">
      <xdr:nvSpPr>
        <xdr:cNvPr id="649" name="テキスト ボックス 648"/>
        <xdr:cNvSpPr txBox="1"/>
      </xdr:nvSpPr>
      <xdr:spPr>
        <a:xfrm>
          <a:off x="15214111" y="1334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98851</xdr:rowOff>
    </xdr:from>
    <xdr:to>
      <xdr:col>21</xdr:col>
      <xdr:colOff>161925</xdr:colOff>
      <xdr:row>79</xdr:row>
      <xdr:rowOff>98879</xdr:rowOff>
    </xdr:to>
    <xdr:cxnSp macro="">
      <xdr:nvCxnSpPr>
        <xdr:cNvPr id="650" name="直線コネクタ 649"/>
        <xdr:cNvCxnSpPr/>
      </xdr:nvCxnSpPr>
      <xdr:spPr>
        <a:xfrm flipV="1">
          <a:off x="13703300" y="13643401"/>
          <a:ext cx="889000" cy="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24831</xdr:rowOff>
    </xdr:from>
    <xdr:to>
      <xdr:col>21</xdr:col>
      <xdr:colOff>212725</xdr:colOff>
      <xdr:row>79</xdr:row>
      <xdr:rowOff>126431</xdr:rowOff>
    </xdr:to>
    <xdr:sp macro="" textlink="">
      <xdr:nvSpPr>
        <xdr:cNvPr id="651" name="フローチャート : 判断 650"/>
        <xdr:cNvSpPr/>
      </xdr:nvSpPr>
      <xdr:spPr>
        <a:xfrm>
          <a:off x="14541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142958</xdr:rowOff>
    </xdr:from>
    <xdr:ext cx="534377" cy="259045"/>
    <xdr:sp macro="" textlink="">
      <xdr:nvSpPr>
        <xdr:cNvPr id="652" name="テキスト ボックス 651"/>
        <xdr:cNvSpPr txBox="1"/>
      </xdr:nvSpPr>
      <xdr:spPr>
        <a:xfrm>
          <a:off x="14325111" y="1334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98879</xdr:rowOff>
    </xdr:from>
    <xdr:to>
      <xdr:col>19</xdr:col>
      <xdr:colOff>644525</xdr:colOff>
      <xdr:row>79</xdr:row>
      <xdr:rowOff>98879</xdr:rowOff>
    </xdr:to>
    <xdr:cxnSp macro="">
      <xdr:nvCxnSpPr>
        <xdr:cNvPr id="653" name="直線コネクタ 652"/>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22468</xdr:rowOff>
    </xdr:from>
    <xdr:to>
      <xdr:col>20</xdr:col>
      <xdr:colOff>9525</xdr:colOff>
      <xdr:row>79</xdr:row>
      <xdr:rowOff>124068</xdr:rowOff>
    </xdr:to>
    <xdr:sp macro="" textlink="">
      <xdr:nvSpPr>
        <xdr:cNvPr id="654" name="フローチャート : 判断 653"/>
        <xdr:cNvSpPr/>
      </xdr:nvSpPr>
      <xdr:spPr>
        <a:xfrm>
          <a:off x="13652500" y="1356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140595</xdr:rowOff>
    </xdr:from>
    <xdr:ext cx="534377" cy="259045"/>
    <xdr:sp macro="" textlink="">
      <xdr:nvSpPr>
        <xdr:cNvPr id="655" name="テキスト ボックス 654"/>
        <xdr:cNvSpPr txBox="1"/>
      </xdr:nvSpPr>
      <xdr:spPr>
        <a:xfrm>
          <a:off x="13436111" y="1334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7198</xdr:rowOff>
    </xdr:from>
    <xdr:to>
      <xdr:col>18</xdr:col>
      <xdr:colOff>492125</xdr:colOff>
      <xdr:row>79</xdr:row>
      <xdr:rowOff>108798</xdr:rowOff>
    </xdr:to>
    <xdr:sp macro="" textlink="">
      <xdr:nvSpPr>
        <xdr:cNvPr id="656" name="フローチャート : 判断 655"/>
        <xdr:cNvSpPr/>
      </xdr:nvSpPr>
      <xdr:spPr>
        <a:xfrm>
          <a:off x="12763500" y="1355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125325</xdr:rowOff>
    </xdr:from>
    <xdr:ext cx="534377" cy="259045"/>
    <xdr:sp macro="" textlink="">
      <xdr:nvSpPr>
        <xdr:cNvPr id="657" name="テキスト ボックス 656"/>
        <xdr:cNvSpPr txBox="1"/>
      </xdr:nvSpPr>
      <xdr:spPr>
        <a:xfrm>
          <a:off x="12547111" y="1332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28936</xdr:rowOff>
    </xdr:from>
    <xdr:to>
      <xdr:col>23</xdr:col>
      <xdr:colOff>568325</xdr:colOff>
      <xdr:row>79</xdr:row>
      <xdr:rowOff>130536</xdr:rowOff>
    </xdr:to>
    <xdr:sp macro="" textlink="">
      <xdr:nvSpPr>
        <xdr:cNvPr id="663" name="円/楕円 662"/>
        <xdr:cNvSpPr/>
      </xdr:nvSpPr>
      <xdr:spPr>
        <a:xfrm>
          <a:off x="16268700" y="1357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159763</xdr:rowOff>
    </xdr:from>
    <xdr:ext cx="534377" cy="259045"/>
    <xdr:sp macro="" textlink="">
      <xdr:nvSpPr>
        <xdr:cNvPr id="664" name="災害復旧費該当値テキスト"/>
        <xdr:cNvSpPr txBox="1"/>
      </xdr:nvSpPr>
      <xdr:spPr>
        <a:xfrm>
          <a:off x="16370300" y="1336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11,723</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30510</xdr:rowOff>
    </xdr:from>
    <xdr:to>
      <xdr:col>22</xdr:col>
      <xdr:colOff>415925</xdr:colOff>
      <xdr:row>79</xdr:row>
      <xdr:rowOff>132110</xdr:rowOff>
    </xdr:to>
    <xdr:sp macro="" textlink="">
      <xdr:nvSpPr>
        <xdr:cNvPr id="665" name="円/楕円 664"/>
        <xdr:cNvSpPr/>
      </xdr:nvSpPr>
      <xdr:spPr>
        <a:xfrm>
          <a:off x="15430500" y="135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123237</xdr:rowOff>
    </xdr:from>
    <xdr:ext cx="534377" cy="259045"/>
    <xdr:sp macro="" textlink="">
      <xdr:nvSpPr>
        <xdr:cNvPr id="666" name="テキスト ボックス 665"/>
        <xdr:cNvSpPr txBox="1"/>
      </xdr:nvSpPr>
      <xdr:spPr>
        <a:xfrm>
          <a:off x="15214111" y="1366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48051</xdr:rowOff>
    </xdr:from>
    <xdr:to>
      <xdr:col>21</xdr:col>
      <xdr:colOff>212725</xdr:colOff>
      <xdr:row>79</xdr:row>
      <xdr:rowOff>149651</xdr:rowOff>
    </xdr:to>
    <xdr:sp macro="" textlink="">
      <xdr:nvSpPr>
        <xdr:cNvPr id="667" name="円/楕円 666"/>
        <xdr:cNvSpPr/>
      </xdr:nvSpPr>
      <xdr:spPr>
        <a:xfrm>
          <a:off x="14541500" y="1359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140778</xdr:rowOff>
    </xdr:from>
    <xdr:ext cx="313932" cy="259045"/>
    <xdr:sp macro="" textlink="">
      <xdr:nvSpPr>
        <xdr:cNvPr id="668" name="テキスト ボックス 667"/>
        <xdr:cNvSpPr txBox="1"/>
      </xdr:nvSpPr>
      <xdr:spPr>
        <a:xfrm>
          <a:off x="14435333" y="136853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69" name="円/楕円 668"/>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140806</xdr:rowOff>
    </xdr:from>
    <xdr:ext cx="249299" cy="259045"/>
    <xdr:sp macro="" textlink="">
      <xdr:nvSpPr>
        <xdr:cNvPr id="670" name="テキスト ボックス 669"/>
        <xdr:cNvSpPr txBox="1"/>
      </xdr:nvSpPr>
      <xdr:spPr>
        <a:xfrm>
          <a:off x="13578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48079</xdr:rowOff>
    </xdr:from>
    <xdr:to>
      <xdr:col>18</xdr:col>
      <xdr:colOff>492125</xdr:colOff>
      <xdr:row>79</xdr:row>
      <xdr:rowOff>149679</xdr:rowOff>
    </xdr:to>
    <xdr:sp macro="" textlink="">
      <xdr:nvSpPr>
        <xdr:cNvPr id="671" name="円/楕円 670"/>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140806</xdr:rowOff>
    </xdr:from>
    <xdr:ext cx="249299" cy="259045"/>
    <xdr:sp macro="" textlink="">
      <xdr:nvSpPr>
        <xdr:cNvPr id="672" name="テキスト ボックス 671"/>
        <xdr:cNvSpPr txBox="1"/>
      </xdr:nvSpPr>
      <xdr:spPr>
        <a:xfrm>
          <a:off x="12689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62,051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3" name="直線コネクタ 68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4" name="テキスト ボックス 68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5" name="直線コネクタ 68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86" name="テキスト ボックス 68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7" name="直線コネクタ 68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88" name="テキスト ボックス 68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9" name="直線コネクタ 68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90" name="テキスト ボックス 68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1" name="直線コネクタ 69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2" name="テキスト ボックス 69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3" name="直線コネクタ 69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94" name="テキスト ボックス 693"/>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5" name="直線コネクタ 69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96" name="テキスト ボックス 69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31750</xdr:rowOff>
    </xdr:from>
    <xdr:to>
      <xdr:col>23</xdr:col>
      <xdr:colOff>516889</xdr:colOff>
      <xdr:row>99</xdr:row>
      <xdr:rowOff>95452</xdr:rowOff>
    </xdr:to>
    <xdr:cxnSp macro="">
      <xdr:nvCxnSpPr>
        <xdr:cNvPr id="698" name="直線コネクタ 697"/>
        <xdr:cNvCxnSpPr/>
      </xdr:nvCxnSpPr>
      <xdr:spPr>
        <a:xfrm flipV="1">
          <a:off x="16317595" y="15633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99279</xdr:rowOff>
    </xdr:from>
    <xdr:ext cx="469744" cy="259045"/>
    <xdr:sp macro="" textlink="">
      <xdr:nvSpPr>
        <xdr:cNvPr id="699" name="公債費最小値テキスト"/>
        <xdr:cNvSpPr txBox="1"/>
      </xdr:nvSpPr>
      <xdr:spPr>
        <a:xfrm>
          <a:off x="16370300" y="1707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99</xdr:row>
      <xdr:rowOff>95452</xdr:rowOff>
    </xdr:from>
    <xdr:to>
      <xdr:col>23</xdr:col>
      <xdr:colOff>606425</xdr:colOff>
      <xdr:row>99</xdr:row>
      <xdr:rowOff>95452</xdr:rowOff>
    </xdr:to>
    <xdr:cxnSp macro="">
      <xdr:nvCxnSpPr>
        <xdr:cNvPr id="700" name="直線コネクタ 699"/>
        <xdr:cNvCxnSpPr/>
      </xdr:nvCxnSpPr>
      <xdr:spPr>
        <a:xfrm>
          <a:off x="16230600" y="17069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149877</xdr:rowOff>
    </xdr:from>
    <xdr:ext cx="599010" cy="259045"/>
    <xdr:sp macro="" textlink="">
      <xdr:nvSpPr>
        <xdr:cNvPr id="701" name="公債費最大値テキスト"/>
        <xdr:cNvSpPr txBox="1"/>
      </xdr:nvSpPr>
      <xdr:spPr>
        <a:xfrm>
          <a:off x="16370300" y="1540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91</xdr:row>
      <xdr:rowOff>31750</xdr:rowOff>
    </xdr:from>
    <xdr:to>
      <xdr:col>23</xdr:col>
      <xdr:colOff>606425</xdr:colOff>
      <xdr:row>91</xdr:row>
      <xdr:rowOff>31750</xdr:rowOff>
    </xdr:to>
    <xdr:cxnSp macro="">
      <xdr:nvCxnSpPr>
        <xdr:cNvPr id="702" name="直線コネクタ 701"/>
        <xdr:cNvCxnSpPr/>
      </xdr:nvCxnSpPr>
      <xdr:spPr>
        <a:xfrm>
          <a:off x="16230600" y="1563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111364</xdr:rowOff>
    </xdr:from>
    <xdr:to>
      <xdr:col>23</xdr:col>
      <xdr:colOff>517525</xdr:colOff>
      <xdr:row>97</xdr:row>
      <xdr:rowOff>139633</xdr:rowOff>
    </xdr:to>
    <xdr:cxnSp macro="">
      <xdr:nvCxnSpPr>
        <xdr:cNvPr id="703" name="直線コネクタ 702"/>
        <xdr:cNvCxnSpPr/>
      </xdr:nvCxnSpPr>
      <xdr:spPr>
        <a:xfrm flipV="1">
          <a:off x="15481300" y="16742014"/>
          <a:ext cx="838200" cy="2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121176</xdr:rowOff>
    </xdr:from>
    <xdr:ext cx="599010" cy="259045"/>
    <xdr:sp macro="" textlink="">
      <xdr:nvSpPr>
        <xdr:cNvPr id="704" name="公債費平均値テキスト"/>
        <xdr:cNvSpPr txBox="1"/>
      </xdr:nvSpPr>
      <xdr:spPr>
        <a:xfrm>
          <a:off x="16370300" y="16751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142749</xdr:rowOff>
    </xdr:from>
    <xdr:to>
      <xdr:col>23</xdr:col>
      <xdr:colOff>568325</xdr:colOff>
      <xdr:row>98</xdr:row>
      <xdr:rowOff>72899</xdr:rowOff>
    </xdr:to>
    <xdr:sp macro="" textlink="">
      <xdr:nvSpPr>
        <xdr:cNvPr id="705" name="フローチャート : 判断 704"/>
        <xdr:cNvSpPr/>
      </xdr:nvSpPr>
      <xdr:spPr>
        <a:xfrm>
          <a:off x="16268700" y="1677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139633</xdr:rowOff>
    </xdr:from>
    <xdr:to>
      <xdr:col>22</xdr:col>
      <xdr:colOff>365125</xdr:colOff>
      <xdr:row>97</xdr:row>
      <xdr:rowOff>149316</xdr:rowOff>
    </xdr:to>
    <xdr:cxnSp macro="">
      <xdr:nvCxnSpPr>
        <xdr:cNvPr id="706" name="直線コネクタ 705"/>
        <xdr:cNvCxnSpPr/>
      </xdr:nvCxnSpPr>
      <xdr:spPr>
        <a:xfrm flipV="1">
          <a:off x="14592300" y="16770283"/>
          <a:ext cx="889000" cy="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23034</xdr:rowOff>
    </xdr:from>
    <xdr:to>
      <xdr:col>22</xdr:col>
      <xdr:colOff>415925</xdr:colOff>
      <xdr:row>98</xdr:row>
      <xdr:rowOff>124634</xdr:rowOff>
    </xdr:to>
    <xdr:sp macro="" textlink="">
      <xdr:nvSpPr>
        <xdr:cNvPr id="707" name="フローチャート : 判断 706"/>
        <xdr:cNvSpPr/>
      </xdr:nvSpPr>
      <xdr:spPr>
        <a:xfrm>
          <a:off x="15430500" y="1682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115761</xdr:rowOff>
    </xdr:from>
    <xdr:ext cx="599010" cy="259045"/>
    <xdr:sp macro="" textlink="">
      <xdr:nvSpPr>
        <xdr:cNvPr id="708" name="テキスト ボックス 707"/>
        <xdr:cNvSpPr txBox="1"/>
      </xdr:nvSpPr>
      <xdr:spPr>
        <a:xfrm>
          <a:off x="15181794" y="1691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149316</xdr:rowOff>
    </xdr:from>
    <xdr:to>
      <xdr:col>21</xdr:col>
      <xdr:colOff>161925</xdr:colOff>
      <xdr:row>97</xdr:row>
      <xdr:rowOff>152002</xdr:rowOff>
    </xdr:to>
    <xdr:cxnSp macro="">
      <xdr:nvCxnSpPr>
        <xdr:cNvPr id="709" name="直線コネクタ 708"/>
        <xdr:cNvCxnSpPr/>
      </xdr:nvCxnSpPr>
      <xdr:spPr>
        <a:xfrm flipV="1">
          <a:off x="13703300" y="16779966"/>
          <a:ext cx="889000" cy="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163796</xdr:rowOff>
    </xdr:from>
    <xdr:to>
      <xdr:col>21</xdr:col>
      <xdr:colOff>212725</xdr:colOff>
      <xdr:row>98</xdr:row>
      <xdr:rowOff>93946</xdr:rowOff>
    </xdr:to>
    <xdr:sp macro="" textlink="">
      <xdr:nvSpPr>
        <xdr:cNvPr id="710" name="フローチャート : 判断 709"/>
        <xdr:cNvSpPr/>
      </xdr:nvSpPr>
      <xdr:spPr>
        <a:xfrm>
          <a:off x="14541500" y="1679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85073</xdr:rowOff>
    </xdr:from>
    <xdr:ext cx="599010" cy="259045"/>
    <xdr:sp macro="" textlink="">
      <xdr:nvSpPr>
        <xdr:cNvPr id="711" name="テキスト ボックス 710"/>
        <xdr:cNvSpPr txBox="1"/>
      </xdr:nvSpPr>
      <xdr:spPr>
        <a:xfrm>
          <a:off x="14292794" y="168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147636</xdr:rowOff>
    </xdr:from>
    <xdr:to>
      <xdr:col>19</xdr:col>
      <xdr:colOff>644525</xdr:colOff>
      <xdr:row>97</xdr:row>
      <xdr:rowOff>152002</xdr:rowOff>
    </xdr:to>
    <xdr:cxnSp macro="">
      <xdr:nvCxnSpPr>
        <xdr:cNvPr id="712" name="直線コネクタ 711"/>
        <xdr:cNvCxnSpPr/>
      </xdr:nvCxnSpPr>
      <xdr:spPr>
        <a:xfrm>
          <a:off x="12814300" y="16778286"/>
          <a:ext cx="889000" cy="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161530</xdr:rowOff>
    </xdr:from>
    <xdr:to>
      <xdr:col>20</xdr:col>
      <xdr:colOff>9525</xdr:colOff>
      <xdr:row>98</xdr:row>
      <xdr:rowOff>91680</xdr:rowOff>
    </xdr:to>
    <xdr:sp macro="" textlink="">
      <xdr:nvSpPr>
        <xdr:cNvPr id="713" name="フローチャート : 判断 712"/>
        <xdr:cNvSpPr/>
      </xdr:nvSpPr>
      <xdr:spPr>
        <a:xfrm>
          <a:off x="13652500" y="1679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82807</xdr:rowOff>
    </xdr:from>
    <xdr:ext cx="599010" cy="259045"/>
    <xdr:sp macro="" textlink="">
      <xdr:nvSpPr>
        <xdr:cNvPr id="714" name="テキスト ボックス 713"/>
        <xdr:cNvSpPr txBox="1"/>
      </xdr:nvSpPr>
      <xdr:spPr>
        <a:xfrm>
          <a:off x="13403794" y="16884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150068</xdr:rowOff>
    </xdr:from>
    <xdr:to>
      <xdr:col>18</xdr:col>
      <xdr:colOff>492125</xdr:colOff>
      <xdr:row>98</xdr:row>
      <xdr:rowOff>80218</xdr:rowOff>
    </xdr:to>
    <xdr:sp macro="" textlink="">
      <xdr:nvSpPr>
        <xdr:cNvPr id="715" name="フローチャート : 判断 714"/>
        <xdr:cNvSpPr/>
      </xdr:nvSpPr>
      <xdr:spPr>
        <a:xfrm>
          <a:off x="12763500" y="167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71345</xdr:rowOff>
    </xdr:from>
    <xdr:ext cx="599010" cy="259045"/>
    <xdr:sp macro="" textlink="">
      <xdr:nvSpPr>
        <xdr:cNvPr id="716" name="テキスト ボックス 715"/>
        <xdr:cNvSpPr txBox="1"/>
      </xdr:nvSpPr>
      <xdr:spPr>
        <a:xfrm>
          <a:off x="12514794" y="16873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7" name="テキスト ボックス 71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8" name="テキスト ボックス 71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9" name="テキスト ボックス 71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20" name="テキスト ボックス 71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1" name="テキスト ボックス 72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60564</xdr:rowOff>
    </xdr:from>
    <xdr:to>
      <xdr:col>23</xdr:col>
      <xdr:colOff>568325</xdr:colOff>
      <xdr:row>97</xdr:row>
      <xdr:rowOff>162164</xdr:rowOff>
    </xdr:to>
    <xdr:sp macro="" textlink="">
      <xdr:nvSpPr>
        <xdr:cNvPr id="722" name="円/楕円 721"/>
        <xdr:cNvSpPr/>
      </xdr:nvSpPr>
      <xdr:spPr>
        <a:xfrm>
          <a:off x="16268700" y="1669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83441</xdr:rowOff>
    </xdr:from>
    <xdr:ext cx="599010" cy="259045"/>
    <xdr:sp macro="" textlink="">
      <xdr:nvSpPr>
        <xdr:cNvPr id="723" name="公債費該当値テキスト"/>
        <xdr:cNvSpPr txBox="1"/>
      </xdr:nvSpPr>
      <xdr:spPr>
        <a:xfrm>
          <a:off x="16370300" y="16542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202,354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88833</xdr:rowOff>
    </xdr:from>
    <xdr:to>
      <xdr:col>22</xdr:col>
      <xdr:colOff>415925</xdr:colOff>
      <xdr:row>98</xdr:row>
      <xdr:rowOff>18983</xdr:rowOff>
    </xdr:to>
    <xdr:sp macro="" textlink="">
      <xdr:nvSpPr>
        <xdr:cNvPr id="724" name="円/楕円 723"/>
        <xdr:cNvSpPr/>
      </xdr:nvSpPr>
      <xdr:spPr>
        <a:xfrm>
          <a:off x="15430500" y="1671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35510</xdr:rowOff>
    </xdr:from>
    <xdr:ext cx="599010" cy="259045"/>
    <xdr:sp macro="" textlink="">
      <xdr:nvSpPr>
        <xdr:cNvPr id="725" name="テキスト ボックス 724"/>
        <xdr:cNvSpPr txBox="1"/>
      </xdr:nvSpPr>
      <xdr:spPr>
        <a:xfrm>
          <a:off x="15181794" y="16494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185,041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98516</xdr:rowOff>
    </xdr:from>
    <xdr:to>
      <xdr:col>21</xdr:col>
      <xdr:colOff>212725</xdr:colOff>
      <xdr:row>98</xdr:row>
      <xdr:rowOff>28666</xdr:rowOff>
    </xdr:to>
    <xdr:sp macro="" textlink="">
      <xdr:nvSpPr>
        <xdr:cNvPr id="726" name="円/楕円 725"/>
        <xdr:cNvSpPr/>
      </xdr:nvSpPr>
      <xdr:spPr>
        <a:xfrm>
          <a:off x="14541500" y="1672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45193</xdr:rowOff>
    </xdr:from>
    <xdr:ext cx="599010" cy="259045"/>
    <xdr:sp macro="" textlink="">
      <xdr:nvSpPr>
        <xdr:cNvPr id="727" name="テキスト ボックス 726"/>
        <xdr:cNvSpPr txBox="1"/>
      </xdr:nvSpPr>
      <xdr:spPr>
        <a:xfrm>
          <a:off x="14292794" y="16504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179,111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101202</xdr:rowOff>
    </xdr:from>
    <xdr:to>
      <xdr:col>20</xdr:col>
      <xdr:colOff>9525</xdr:colOff>
      <xdr:row>98</xdr:row>
      <xdr:rowOff>31352</xdr:rowOff>
    </xdr:to>
    <xdr:sp macro="" textlink="">
      <xdr:nvSpPr>
        <xdr:cNvPr id="728" name="円/楕円 727"/>
        <xdr:cNvSpPr/>
      </xdr:nvSpPr>
      <xdr:spPr>
        <a:xfrm>
          <a:off x="13652500" y="1673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47879</xdr:rowOff>
    </xdr:from>
    <xdr:ext cx="599010" cy="259045"/>
    <xdr:sp macro="" textlink="">
      <xdr:nvSpPr>
        <xdr:cNvPr id="729" name="テキスト ボックス 728"/>
        <xdr:cNvSpPr txBox="1"/>
      </xdr:nvSpPr>
      <xdr:spPr>
        <a:xfrm>
          <a:off x="13403794" y="16507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177,466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96836</xdr:rowOff>
    </xdr:from>
    <xdr:to>
      <xdr:col>18</xdr:col>
      <xdr:colOff>492125</xdr:colOff>
      <xdr:row>98</xdr:row>
      <xdr:rowOff>26986</xdr:rowOff>
    </xdr:to>
    <xdr:sp macro="" textlink="">
      <xdr:nvSpPr>
        <xdr:cNvPr id="730" name="円/楕円 729"/>
        <xdr:cNvSpPr/>
      </xdr:nvSpPr>
      <xdr:spPr>
        <a:xfrm>
          <a:off x="12763500" y="1672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43513</xdr:rowOff>
    </xdr:from>
    <xdr:ext cx="599010" cy="259045"/>
    <xdr:sp macro="" textlink="">
      <xdr:nvSpPr>
        <xdr:cNvPr id="731" name="テキスト ボックス 730"/>
        <xdr:cNvSpPr txBox="1"/>
      </xdr:nvSpPr>
      <xdr:spPr>
        <a:xfrm>
          <a:off x="12514794" y="1650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180,140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2" name="正方形/長方形 73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3" name="正方形/長方形 73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4" name="正方形/長方形 73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5" name="正方形/長方形 73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6" name="正方形/長方形 73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7" name="正方形/長方形 73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8" name="正方形/長方形 73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9" name="正方形/長方形 73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40" name="テキスト ボックス 73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1" name="直線コネクタ 74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42" name="直線コネクタ 74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43" name="テキスト ボックス 74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44" name="直線コネクタ 74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45" name="テキスト ボックス 74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46" name="直線コネクタ 74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47" name="テキスト ボックス 74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8" name="直線コネクタ 74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49" name="テキスト ボックス 74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1" name="テキスト ボックス 75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125115</xdr:rowOff>
    </xdr:from>
    <xdr:to>
      <xdr:col>32</xdr:col>
      <xdr:colOff>186689</xdr:colOff>
      <xdr:row>38</xdr:row>
      <xdr:rowOff>139700</xdr:rowOff>
    </xdr:to>
    <xdr:cxnSp macro="">
      <xdr:nvCxnSpPr>
        <xdr:cNvPr id="753" name="直線コネクタ 752"/>
        <xdr:cNvCxnSpPr/>
      </xdr:nvCxnSpPr>
      <xdr:spPr>
        <a:xfrm flipV="1">
          <a:off x="22159595" y="5440065"/>
          <a:ext cx="1269" cy="1214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162369</xdr:rowOff>
    </xdr:from>
    <xdr:ext cx="249299" cy="259045"/>
    <xdr:sp macro="" textlink="">
      <xdr:nvSpPr>
        <xdr:cNvPr id="754" name="諸支出金最小値テキスト"/>
        <xdr:cNvSpPr txBox="1"/>
      </xdr:nvSpPr>
      <xdr:spPr>
        <a:xfrm>
          <a:off x="22212300" y="6677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55" name="直線コネクタ 75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71792</xdr:rowOff>
    </xdr:from>
    <xdr:ext cx="534377" cy="259045"/>
    <xdr:sp macro="" textlink="">
      <xdr:nvSpPr>
        <xdr:cNvPr id="756" name="諸支出金最大値テキスト"/>
        <xdr:cNvSpPr txBox="1"/>
      </xdr:nvSpPr>
      <xdr:spPr>
        <a:xfrm>
          <a:off x="22212300" y="521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53,138</a:t>
          </a:r>
          <a:endParaRPr kumimoji="1" lang="ja-JP" altLang="en-US" sz="1000" b="1">
            <a:latin typeface="ＭＳ Ｐゴシック"/>
          </a:endParaRPr>
        </a:p>
      </xdr:txBody>
    </xdr:sp>
    <xdr:clientData/>
  </xdr:oneCellAnchor>
  <xdr:twoCellAnchor>
    <xdr:from>
      <xdr:col>32</xdr:col>
      <xdr:colOff>98425</xdr:colOff>
      <xdr:row>31</xdr:row>
      <xdr:rowOff>125115</xdr:rowOff>
    </xdr:from>
    <xdr:to>
      <xdr:col>32</xdr:col>
      <xdr:colOff>276225</xdr:colOff>
      <xdr:row>31</xdr:row>
      <xdr:rowOff>125115</xdr:rowOff>
    </xdr:to>
    <xdr:cxnSp macro="">
      <xdr:nvCxnSpPr>
        <xdr:cNvPr id="757" name="直線コネクタ 756"/>
        <xdr:cNvCxnSpPr/>
      </xdr:nvCxnSpPr>
      <xdr:spPr>
        <a:xfrm>
          <a:off x="22072600" y="544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8" name="直線コネクタ 75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79819</xdr:rowOff>
    </xdr:from>
    <xdr:ext cx="469744" cy="259045"/>
    <xdr:sp macro="" textlink="">
      <xdr:nvSpPr>
        <xdr:cNvPr id="759" name="諸支出金平均値テキスト"/>
        <xdr:cNvSpPr txBox="1"/>
      </xdr:nvSpPr>
      <xdr:spPr>
        <a:xfrm>
          <a:off x="22212300" y="6423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56941</xdr:rowOff>
    </xdr:from>
    <xdr:to>
      <xdr:col>32</xdr:col>
      <xdr:colOff>238125</xdr:colOff>
      <xdr:row>38</xdr:row>
      <xdr:rowOff>158541</xdr:rowOff>
    </xdr:to>
    <xdr:sp macro="" textlink="">
      <xdr:nvSpPr>
        <xdr:cNvPr id="760" name="フローチャート : 判断 759"/>
        <xdr:cNvSpPr/>
      </xdr:nvSpPr>
      <xdr:spPr>
        <a:xfrm>
          <a:off x="22110700" y="6572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61" name="直線コネクタ 76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57559</xdr:rowOff>
    </xdr:from>
    <xdr:to>
      <xdr:col>31</xdr:col>
      <xdr:colOff>85725</xdr:colOff>
      <xdr:row>38</xdr:row>
      <xdr:rowOff>159159</xdr:rowOff>
    </xdr:to>
    <xdr:sp macro="" textlink="">
      <xdr:nvSpPr>
        <xdr:cNvPr id="762" name="フローチャート : 判断 761"/>
        <xdr:cNvSpPr/>
      </xdr:nvSpPr>
      <xdr:spPr>
        <a:xfrm>
          <a:off x="21272500" y="657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4236</xdr:rowOff>
    </xdr:from>
    <xdr:ext cx="469744" cy="259045"/>
    <xdr:sp macro="" textlink="">
      <xdr:nvSpPr>
        <xdr:cNvPr id="763" name="テキスト ボックス 762"/>
        <xdr:cNvSpPr txBox="1"/>
      </xdr:nvSpPr>
      <xdr:spPr>
        <a:xfrm>
          <a:off x="21088427" y="6347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64" name="直線コネクタ 76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85814</xdr:rowOff>
    </xdr:from>
    <xdr:to>
      <xdr:col>29</xdr:col>
      <xdr:colOff>568325</xdr:colOff>
      <xdr:row>39</xdr:row>
      <xdr:rowOff>15964</xdr:rowOff>
    </xdr:to>
    <xdr:sp macro="" textlink="">
      <xdr:nvSpPr>
        <xdr:cNvPr id="765" name="フローチャート : 判断 764"/>
        <xdr:cNvSpPr/>
      </xdr:nvSpPr>
      <xdr:spPr>
        <a:xfrm>
          <a:off x="20383500" y="660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32491</xdr:rowOff>
    </xdr:from>
    <xdr:ext cx="378565" cy="259045"/>
    <xdr:sp macro="" textlink="">
      <xdr:nvSpPr>
        <xdr:cNvPr id="766" name="テキスト ボックス 765"/>
        <xdr:cNvSpPr txBox="1"/>
      </xdr:nvSpPr>
      <xdr:spPr>
        <a:xfrm>
          <a:off x="20245017" y="637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67" name="直線コネクタ 76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81859</xdr:rowOff>
    </xdr:from>
    <xdr:to>
      <xdr:col>28</xdr:col>
      <xdr:colOff>365125</xdr:colOff>
      <xdr:row>39</xdr:row>
      <xdr:rowOff>12009</xdr:rowOff>
    </xdr:to>
    <xdr:sp macro="" textlink="">
      <xdr:nvSpPr>
        <xdr:cNvPr id="768" name="フローチャート : 判断 767"/>
        <xdr:cNvSpPr/>
      </xdr:nvSpPr>
      <xdr:spPr>
        <a:xfrm>
          <a:off x="19494500" y="65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28536</xdr:rowOff>
    </xdr:from>
    <xdr:ext cx="378565" cy="259045"/>
    <xdr:sp macro="" textlink="">
      <xdr:nvSpPr>
        <xdr:cNvPr id="769" name="テキスト ボックス 768"/>
        <xdr:cNvSpPr txBox="1"/>
      </xdr:nvSpPr>
      <xdr:spPr>
        <a:xfrm>
          <a:off x="19356017" y="637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48186</xdr:rowOff>
    </xdr:from>
    <xdr:to>
      <xdr:col>27</xdr:col>
      <xdr:colOff>161925</xdr:colOff>
      <xdr:row>38</xdr:row>
      <xdr:rowOff>149786</xdr:rowOff>
    </xdr:to>
    <xdr:sp macro="" textlink="">
      <xdr:nvSpPr>
        <xdr:cNvPr id="770" name="フローチャート : 判断 769"/>
        <xdr:cNvSpPr/>
      </xdr:nvSpPr>
      <xdr:spPr>
        <a:xfrm>
          <a:off x="18605500" y="656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166313</xdr:rowOff>
    </xdr:from>
    <xdr:ext cx="469744" cy="259045"/>
    <xdr:sp macro="" textlink="">
      <xdr:nvSpPr>
        <xdr:cNvPr id="771" name="テキスト ボックス 770"/>
        <xdr:cNvSpPr txBox="1"/>
      </xdr:nvSpPr>
      <xdr:spPr>
        <a:xfrm>
          <a:off x="18421427" y="633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7" name="円/楕円 77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35369</xdr:rowOff>
    </xdr:from>
    <xdr:ext cx="249299" cy="259045"/>
    <xdr:sp macro="" textlink="">
      <xdr:nvSpPr>
        <xdr:cNvPr id="778" name="諸支出金該当値テキスト"/>
        <xdr:cNvSpPr txBox="1"/>
      </xdr:nvSpPr>
      <xdr:spPr>
        <a:xfrm>
          <a:off x="22212300" y="6550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9" name="円/楕円 77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80" name="テキスト ボックス 77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81" name="円/楕円 78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82" name="テキスト ボックス 78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83" name="円/楕円 78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84" name="テキスト ボックス 783"/>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85" name="円/楕円 78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86" name="テキスト ボックス 785"/>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フローチャート :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1" name="フローチャート :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2" name="テキスト ボックス 81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4" name="フローチャート :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5" name="テキスト ボックス 81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7" name="フローチャート :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8" name="テキスト ボックス 81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フローチャート :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20" name="テキスト ボックス 81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6" name="円/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8" name="円/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9" name="テキスト ボックス 82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30" name="円/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1" name="テキスト ボックス 83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2" name="円/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3" name="テキスト ボックス 83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4" name="円/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5" name="テキスト ボックス 83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消防費は、住民一人当たり平成</a:t>
          </a:r>
          <a:r>
            <a:rPr kumimoji="1" lang="ja-JP" altLang="en-US" sz="1100" b="0" i="0" u="none" strike="noStrike" kern="0" cap="none" spc="0" normalizeH="0" baseline="0" noProof="0">
              <a:ln>
                <a:noFill/>
              </a:ln>
              <a:solidFill>
                <a:prstClr val="black"/>
              </a:solidFill>
              <a:effectLst/>
              <a:uLnTx/>
              <a:uFillTx/>
              <a:latin typeface="+mn-lt"/>
              <a:ea typeface="+mn-ea"/>
              <a:cs typeface="+mn-cs"/>
            </a:rPr>
            <a:t>２７</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年度の</a:t>
          </a:r>
          <a:r>
            <a:rPr kumimoji="1" lang="ja-JP" altLang="en-US" sz="1100" b="0" i="0" u="none" strike="noStrike" kern="0" cap="none" spc="0" normalizeH="0" baseline="0" noProof="0">
              <a:ln>
                <a:noFill/>
              </a:ln>
              <a:solidFill>
                <a:prstClr val="black"/>
              </a:solidFill>
              <a:effectLst/>
              <a:uLnTx/>
              <a:uFillTx/>
              <a:latin typeface="+mn-lt"/>
              <a:ea typeface="+mn-ea"/>
              <a:cs typeface="+mn-cs"/>
            </a:rPr>
            <a:t>８４，８４２</a:t>
          </a:r>
          <a:r>
            <a:rPr kumimoji="1" lang="ja-JP" altLang="ja-JP" sz="1100" b="0" i="0" u="none" strike="noStrike" kern="0" cap="none" spc="0" normalizeH="0" baseline="0" noProof="0">
              <a:ln>
                <a:noFill/>
              </a:ln>
              <a:solidFill>
                <a:prstClr val="black"/>
              </a:solidFill>
              <a:effectLst/>
              <a:uLnTx/>
              <a:uFillTx/>
              <a:latin typeface="+mn-lt"/>
              <a:ea typeface="+mn-ea"/>
              <a:cs typeface="+mn-cs"/>
            </a:rPr>
            <a:t>円から平成２</a:t>
          </a:r>
          <a:r>
            <a:rPr kumimoji="1" lang="ja-JP" altLang="en-US" sz="1100" b="0" i="0" u="none" strike="noStrike" kern="0" cap="none" spc="0" normalizeH="0" baseline="0" noProof="0">
              <a:ln>
                <a:noFill/>
              </a:ln>
              <a:solidFill>
                <a:prstClr val="black"/>
              </a:solidFill>
              <a:effectLst/>
              <a:uLnTx/>
              <a:uFillTx/>
              <a:latin typeface="+mn-lt"/>
              <a:ea typeface="+mn-ea"/>
              <a:cs typeface="+mn-cs"/>
            </a:rPr>
            <a:t>８</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年度は</a:t>
          </a:r>
          <a:r>
            <a:rPr kumimoji="1" lang="ja-JP" altLang="en-US" sz="1100" b="0" i="0" u="none" strike="noStrike" kern="0" cap="none" spc="0" normalizeH="0" baseline="0" noProof="0">
              <a:ln>
                <a:noFill/>
              </a:ln>
              <a:solidFill>
                <a:prstClr val="black"/>
              </a:solidFill>
              <a:effectLst/>
              <a:uLnTx/>
              <a:uFillTx/>
              <a:latin typeface="+mn-lt"/>
              <a:ea typeface="+mn-ea"/>
              <a:cs typeface="+mn-cs"/>
            </a:rPr>
            <a:t>１０９，８１８</a:t>
          </a:r>
          <a:r>
            <a:rPr kumimoji="1" lang="ja-JP" altLang="ja-JP" sz="1100" b="0" i="0" u="none" strike="noStrike" kern="0" cap="none" spc="0" normalizeH="0" baseline="0" noProof="0">
              <a:ln>
                <a:noFill/>
              </a:ln>
              <a:solidFill>
                <a:prstClr val="black"/>
              </a:solidFill>
              <a:effectLst/>
              <a:uLnTx/>
              <a:uFillTx/>
              <a:latin typeface="+mn-lt"/>
              <a:ea typeface="+mn-ea"/>
              <a:cs typeface="+mn-cs"/>
            </a:rPr>
            <a:t>円と</a:t>
          </a:r>
          <a:r>
            <a:rPr kumimoji="1" lang="ja-JP" altLang="en-US" sz="1100" b="0" i="0" u="none" strike="noStrike" kern="0" cap="none" spc="0" normalizeH="0" baseline="0" noProof="0">
              <a:ln>
                <a:noFill/>
              </a:ln>
              <a:solidFill>
                <a:prstClr val="black"/>
              </a:solidFill>
              <a:effectLst/>
              <a:uLnTx/>
              <a:uFillTx/>
              <a:latin typeface="+mn-lt"/>
              <a:ea typeface="+mn-ea"/>
              <a:cs typeface="+mn-cs"/>
            </a:rPr>
            <a:t>増加</a:t>
          </a:r>
          <a:r>
            <a:rPr kumimoji="1" lang="ja-JP" altLang="ja-JP" sz="1100" b="0" i="0" u="none" strike="noStrike" kern="0" cap="none" spc="0" normalizeH="0" baseline="0" noProof="0">
              <a:ln>
                <a:noFill/>
              </a:ln>
              <a:solidFill>
                <a:prstClr val="black"/>
              </a:solidFill>
              <a:effectLst/>
              <a:uLnTx/>
              <a:uFillTx/>
              <a:latin typeface="+mn-lt"/>
              <a:ea typeface="+mn-ea"/>
              <a:cs typeface="+mn-cs"/>
            </a:rPr>
            <a:t>している。これは、平成２</a:t>
          </a:r>
          <a:r>
            <a:rPr kumimoji="1" lang="ja-JP" altLang="en-US" sz="1100" b="0" i="0" u="none" strike="noStrike" kern="0" cap="none" spc="0" normalizeH="0" baseline="0" noProof="0">
              <a:ln>
                <a:noFill/>
              </a:ln>
              <a:solidFill>
                <a:prstClr val="black"/>
              </a:solidFill>
              <a:effectLst/>
              <a:uLnTx/>
              <a:uFillTx/>
              <a:latin typeface="+mn-lt"/>
              <a:ea typeface="+mn-ea"/>
              <a:cs typeface="+mn-cs"/>
            </a:rPr>
            <a:t>８</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年度に</a:t>
          </a:r>
          <a:r>
            <a:rPr kumimoji="1" lang="ja-JP" altLang="en-US" sz="1100" b="0" i="0" u="none" strike="noStrike" kern="0" cap="none" spc="0" normalizeH="0" baseline="0" noProof="0">
              <a:ln>
                <a:noFill/>
              </a:ln>
              <a:solidFill>
                <a:prstClr val="black"/>
              </a:solidFill>
              <a:effectLst/>
              <a:uLnTx/>
              <a:uFillTx/>
              <a:latin typeface="+mn-lt"/>
              <a:ea typeface="+mn-ea"/>
              <a:cs typeface="+mn-cs"/>
            </a:rPr>
            <a:t>水槽付消防ポンプ自動車を購入したこと</a:t>
          </a:r>
          <a:r>
            <a:rPr kumimoji="1" lang="ja-JP" altLang="ja-JP" sz="1100" b="0" i="0" u="none" strike="noStrike" kern="0" cap="none" spc="0" normalizeH="0" baseline="0" noProof="0">
              <a:ln>
                <a:noFill/>
              </a:ln>
              <a:solidFill>
                <a:prstClr val="black"/>
              </a:solidFill>
              <a:effectLst/>
              <a:uLnTx/>
              <a:uFillTx/>
              <a:latin typeface="+mn-lt"/>
              <a:ea typeface="+mn-ea"/>
              <a:cs typeface="+mn-cs"/>
            </a:rPr>
            <a:t>が主な要因である。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災害復旧費の住民一人当たりの金額は、平成２６年度は１７円でしたが、平成２７年度（１０，７６０円）、平成２８年度（１１，７２３円）と豪雨や大風による大きな被害を受け災害復旧工事等のため経費が増加し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北海道上川町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実質単年度収支は黒字となって、実質収支についても標準財政規模比で</a:t>
          </a:r>
          <a:r>
            <a:rPr kumimoji="0" lang="ja-JP" altLang="en-US" sz="1100" b="0" i="0" u="none" strike="noStrike" kern="0" cap="none" spc="0" normalizeH="0" baseline="0" noProof="0">
              <a:ln>
                <a:noFill/>
              </a:ln>
              <a:solidFill>
                <a:prstClr val="black"/>
              </a:solidFill>
              <a:effectLst/>
              <a:uLnTx/>
              <a:uFillTx/>
              <a:latin typeface="+mn-lt"/>
              <a:ea typeface="+mn-ea"/>
              <a:cs typeface="+mn-cs"/>
            </a:rPr>
            <a:t>約８</a:t>
          </a:r>
          <a:r>
            <a:rPr kumimoji="0" lang="ja-JP" altLang="ja-JP" sz="1100" b="0" i="0" u="none" strike="noStrike" kern="0" cap="none" spc="0" normalizeH="0" baseline="0" noProof="0">
              <a:ln>
                <a:noFill/>
              </a:ln>
              <a:solidFill>
                <a:prstClr val="black"/>
              </a:solidFill>
              <a:effectLst/>
              <a:uLnTx/>
              <a:uFillTx/>
              <a:latin typeface="+mn-lt"/>
              <a:ea typeface="+mn-ea"/>
              <a:cs typeface="+mn-cs"/>
            </a:rPr>
            <a:t>％と継続的に黒字となっている。単年度収支の比率が</a:t>
          </a:r>
          <a:r>
            <a:rPr kumimoji="0" lang="ja-JP" altLang="en-US" sz="1100" b="0" i="0" u="none" strike="noStrike" kern="0" cap="none" spc="0" normalizeH="0" baseline="0" noProof="0">
              <a:ln>
                <a:noFill/>
              </a:ln>
              <a:solidFill>
                <a:prstClr val="black"/>
              </a:solidFill>
              <a:effectLst/>
              <a:uLnTx/>
              <a:uFillTx/>
              <a:latin typeface="+mn-lt"/>
              <a:ea typeface="+mn-ea"/>
              <a:cs typeface="+mn-cs"/>
            </a:rPr>
            <a:t>増加した</a:t>
          </a:r>
          <a:r>
            <a:rPr kumimoji="0" lang="ja-JP" altLang="ja-JP" sz="1100" b="0" i="0" u="none" strike="noStrike" kern="0" cap="none" spc="0" normalizeH="0" baseline="0" noProof="0">
              <a:ln>
                <a:noFill/>
              </a:ln>
              <a:solidFill>
                <a:prstClr val="black"/>
              </a:solidFill>
              <a:effectLst/>
              <a:uLnTx/>
              <a:uFillTx/>
              <a:latin typeface="+mn-lt"/>
              <a:ea typeface="+mn-ea"/>
              <a:cs typeface="+mn-cs"/>
            </a:rPr>
            <a:t>のは、翌年度への明許繰越が影響している</a:t>
          </a:r>
          <a:r>
            <a:rPr kumimoji="0" lang="ja-JP" altLang="en-US"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北海道上川町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連結赤字（黒字）額は、全て黒字となっており、会計の合計額の標準財政規模との比率は、１</a:t>
          </a:r>
          <a:r>
            <a:rPr kumimoji="0" lang="ja-JP" altLang="en-US" sz="1100" b="0" i="0" u="none" strike="noStrike" kern="0" cap="none" spc="0" normalizeH="0" baseline="0" noProof="0">
              <a:ln>
                <a:noFill/>
              </a:ln>
              <a:solidFill>
                <a:prstClr val="black"/>
              </a:solidFill>
              <a:effectLst/>
              <a:uLnTx/>
              <a:uFillTx/>
              <a:latin typeface="+mn-lt"/>
              <a:ea typeface="+mn-ea"/>
              <a:cs typeface="+mn-cs"/>
            </a:rPr>
            <a:t>９</a:t>
          </a:r>
          <a:r>
            <a:rPr kumimoji="0" lang="ja-JP" altLang="ja-JP" sz="1100" b="0" i="0" u="none" strike="noStrike" kern="0" cap="none" spc="0" normalizeH="0" baseline="0" noProof="0">
              <a:ln>
                <a:noFill/>
              </a:ln>
              <a:solidFill>
                <a:prstClr val="black"/>
              </a:solidFill>
              <a:effectLst/>
              <a:uLnTx/>
              <a:uFillTx/>
              <a:latin typeface="+mn-lt"/>
              <a:ea typeface="+mn-ea"/>
              <a:cs typeface="+mn-cs"/>
            </a:rPr>
            <a:t>％程度となっている。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水道事業に係る変更点として、平成２７年度から「簡易水道事業会計」となり、平成２６年度までが「水道事業会計」となるため、平成２６年度までの数値は「その他会計（黒字）」に含んで表示され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14575_&#19978;&#24029;&#30010;_2016(2&#22238;&#30446;.&#20877;&#20998;&#265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row>
        <row r="55">
          <cell r="G55" t="str">
            <v>類似団体内平均値</v>
          </cell>
        </row>
        <row r="72">
          <cell r="K72" t="str">
            <v>H24</v>
          </cell>
          <cell r="L72" t="str">
            <v>H25</v>
          </cell>
          <cell r="M72" t="str">
            <v>H26</v>
          </cell>
          <cell r="N72" t="str">
            <v>H27</v>
          </cell>
          <cell r="O72" t="str">
            <v>H28</v>
          </cell>
        </row>
        <row r="73">
          <cell r="G73" t="str">
            <v>当該団体値</v>
          </cell>
          <cell r="K73">
            <v>79.400000000000006</v>
          </cell>
          <cell r="L73">
            <v>69.3</v>
          </cell>
          <cell r="M73">
            <v>64.8</v>
          </cell>
          <cell r="N73">
            <v>57.5</v>
          </cell>
          <cell r="O73">
            <v>57.3</v>
          </cell>
        </row>
        <row r="75">
          <cell r="K75">
            <v>13.8</v>
          </cell>
          <cell r="L75">
            <v>12</v>
          </cell>
          <cell r="M75">
            <v>10.8</v>
          </cell>
          <cell r="N75">
            <v>10.3</v>
          </cell>
          <cell r="O75">
            <v>10.3</v>
          </cell>
        </row>
        <row r="77">
          <cell r="G77" t="str">
            <v>類似団体内平均値</v>
          </cell>
          <cell r="K77">
            <v>0</v>
          </cell>
          <cell r="L77">
            <v>0</v>
          </cell>
          <cell r="M77">
            <v>0</v>
          </cell>
          <cell r="N77">
            <v>0</v>
          </cell>
          <cell r="O77">
            <v>0</v>
          </cell>
        </row>
        <row r="79">
          <cell r="K79">
            <v>9.6999999999999993</v>
          </cell>
          <cell r="L79">
            <v>8.6</v>
          </cell>
          <cell r="M79">
            <v>7.7</v>
          </cell>
          <cell r="N79">
            <v>6.4</v>
          </cell>
          <cell r="O79">
            <v>6.9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5636271</v>
      </c>
      <c r="BO4" s="381"/>
      <c r="BP4" s="381"/>
      <c r="BQ4" s="381"/>
      <c r="BR4" s="381"/>
      <c r="BS4" s="381"/>
      <c r="BT4" s="381"/>
      <c r="BU4" s="382"/>
      <c r="BV4" s="380">
        <v>5433313</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8.4</v>
      </c>
      <c r="CU4" s="387"/>
      <c r="CV4" s="387"/>
      <c r="CW4" s="387"/>
      <c r="CX4" s="387"/>
      <c r="CY4" s="387"/>
      <c r="CZ4" s="387"/>
      <c r="DA4" s="388"/>
      <c r="DB4" s="386">
        <v>5.3</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5284857</v>
      </c>
      <c r="BO5" s="418"/>
      <c r="BP5" s="418"/>
      <c r="BQ5" s="418"/>
      <c r="BR5" s="418"/>
      <c r="BS5" s="418"/>
      <c r="BT5" s="418"/>
      <c r="BU5" s="419"/>
      <c r="BV5" s="417">
        <v>5222163</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86.7</v>
      </c>
      <c r="CU5" s="415"/>
      <c r="CV5" s="415"/>
      <c r="CW5" s="415"/>
      <c r="CX5" s="415"/>
      <c r="CY5" s="415"/>
      <c r="CZ5" s="415"/>
      <c r="DA5" s="416"/>
      <c r="DB5" s="414">
        <v>82.8</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351414</v>
      </c>
      <c r="BO6" s="418"/>
      <c r="BP6" s="418"/>
      <c r="BQ6" s="418"/>
      <c r="BR6" s="418"/>
      <c r="BS6" s="418"/>
      <c r="BT6" s="418"/>
      <c r="BU6" s="419"/>
      <c r="BV6" s="417">
        <v>211150</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90</v>
      </c>
      <c r="CU6" s="455"/>
      <c r="CV6" s="455"/>
      <c r="CW6" s="455"/>
      <c r="CX6" s="455"/>
      <c r="CY6" s="455"/>
      <c r="CZ6" s="455"/>
      <c r="DA6" s="456"/>
      <c r="DB6" s="454">
        <v>87</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69857</v>
      </c>
      <c r="BO7" s="418"/>
      <c r="BP7" s="418"/>
      <c r="BQ7" s="418"/>
      <c r="BR7" s="418"/>
      <c r="BS7" s="418"/>
      <c r="BT7" s="418"/>
      <c r="BU7" s="419"/>
      <c r="BV7" s="417">
        <v>26300</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3367771</v>
      </c>
      <c r="CU7" s="418"/>
      <c r="CV7" s="418"/>
      <c r="CW7" s="418"/>
      <c r="CX7" s="418"/>
      <c r="CY7" s="418"/>
      <c r="CZ7" s="418"/>
      <c r="DA7" s="419"/>
      <c r="DB7" s="417">
        <v>3477813</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78</v>
      </c>
      <c r="AV8" s="450"/>
      <c r="AW8" s="450"/>
      <c r="AX8" s="450"/>
      <c r="AY8" s="451" t="s">
        <v>93</v>
      </c>
      <c r="AZ8" s="452"/>
      <c r="BA8" s="452"/>
      <c r="BB8" s="452"/>
      <c r="BC8" s="452"/>
      <c r="BD8" s="452"/>
      <c r="BE8" s="452"/>
      <c r="BF8" s="452"/>
      <c r="BG8" s="452"/>
      <c r="BH8" s="452"/>
      <c r="BI8" s="452"/>
      <c r="BJ8" s="452"/>
      <c r="BK8" s="452"/>
      <c r="BL8" s="452"/>
      <c r="BM8" s="453"/>
      <c r="BN8" s="417">
        <v>281557</v>
      </c>
      <c r="BO8" s="418"/>
      <c r="BP8" s="418"/>
      <c r="BQ8" s="418"/>
      <c r="BR8" s="418"/>
      <c r="BS8" s="418"/>
      <c r="BT8" s="418"/>
      <c r="BU8" s="419"/>
      <c r="BV8" s="417">
        <v>184850</v>
      </c>
      <c r="BW8" s="418"/>
      <c r="BX8" s="418"/>
      <c r="BY8" s="418"/>
      <c r="BZ8" s="418"/>
      <c r="CA8" s="418"/>
      <c r="CB8" s="418"/>
      <c r="CC8" s="419"/>
      <c r="CD8" s="420" t="s">
        <v>94</v>
      </c>
      <c r="CE8" s="421"/>
      <c r="CF8" s="421"/>
      <c r="CG8" s="421"/>
      <c r="CH8" s="421"/>
      <c r="CI8" s="421"/>
      <c r="CJ8" s="421"/>
      <c r="CK8" s="421"/>
      <c r="CL8" s="421"/>
      <c r="CM8" s="421"/>
      <c r="CN8" s="421"/>
      <c r="CO8" s="421"/>
      <c r="CP8" s="421"/>
      <c r="CQ8" s="421"/>
      <c r="CR8" s="421"/>
      <c r="CS8" s="422"/>
      <c r="CT8" s="457">
        <v>0.16</v>
      </c>
      <c r="CU8" s="458"/>
      <c r="CV8" s="458"/>
      <c r="CW8" s="458"/>
      <c r="CX8" s="458"/>
      <c r="CY8" s="458"/>
      <c r="CZ8" s="458"/>
      <c r="DA8" s="459"/>
      <c r="DB8" s="457">
        <v>0.16</v>
      </c>
      <c r="DC8" s="458"/>
      <c r="DD8" s="458"/>
      <c r="DE8" s="458"/>
      <c r="DF8" s="458"/>
      <c r="DG8" s="458"/>
      <c r="DH8" s="458"/>
      <c r="DI8" s="459"/>
      <c r="DJ8" s="139"/>
      <c r="DK8" s="139"/>
      <c r="DL8" s="139"/>
      <c r="DM8" s="139"/>
      <c r="DN8" s="139"/>
      <c r="DO8" s="139"/>
    </row>
    <row r="9" spans="1:119" ht="18.75" customHeight="1" thickBot="1" x14ac:dyDescent="0.2">
      <c r="A9" s="140"/>
      <c r="B9" s="411" t="s">
        <v>95</v>
      </c>
      <c r="C9" s="412"/>
      <c r="D9" s="412"/>
      <c r="E9" s="412"/>
      <c r="F9" s="412"/>
      <c r="G9" s="412"/>
      <c r="H9" s="412"/>
      <c r="I9" s="412"/>
      <c r="J9" s="412"/>
      <c r="K9" s="460"/>
      <c r="L9" s="461" t="s">
        <v>96</v>
      </c>
      <c r="M9" s="462"/>
      <c r="N9" s="462"/>
      <c r="O9" s="462"/>
      <c r="P9" s="462"/>
      <c r="Q9" s="463"/>
      <c r="R9" s="464">
        <v>4044</v>
      </c>
      <c r="S9" s="465"/>
      <c r="T9" s="465"/>
      <c r="U9" s="465"/>
      <c r="V9" s="466"/>
      <c r="W9" s="374" t="s">
        <v>97</v>
      </c>
      <c r="X9" s="375"/>
      <c r="Y9" s="375"/>
      <c r="Z9" s="375"/>
      <c r="AA9" s="375"/>
      <c r="AB9" s="375"/>
      <c r="AC9" s="375"/>
      <c r="AD9" s="375"/>
      <c r="AE9" s="375"/>
      <c r="AF9" s="375"/>
      <c r="AG9" s="375"/>
      <c r="AH9" s="375"/>
      <c r="AI9" s="375"/>
      <c r="AJ9" s="375"/>
      <c r="AK9" s="375"/>
      <c r="AL9" s="376"/>
      <c r="AM9" s="446" t="s">
        <v>98</v>
      </c>
      <c r="AN9" s="447"/>
      <c r="AO9" s="447"/>
      <c r="AP9" s="447"/>
      <c r="AQ9" s="447"/>
      <c r="AR9" s="447"/>
      <c r="AS9" s="447"/>
      <c r="AT9" s="448"/>
      <c r="AU9" s="449" t="s">
        <v>78</v>
      </c>
      <c r="AV9" s="450"/>
      <c r="AW9" s="450"/>
      <c r="AX9" s="450"/>
      <c r="AY9" s="451" t="s">
        <v>99</v>
      </c>
      <c r="AZ9" s="452"/>
      <c r="BA9" s="452"/>
      <c r="BB9" s="452"/>
      <c r="BC9" s="452"/>
      <c r="BD9" s="452"/>
      <c r="BE9" s="452"/>
      <c r="BF9" s="452"/>
      <c r="BG9" s="452"/>
      <c r="BH9" s="452"/>
      <c r="BI9" s="452"/>
      <c r="BJ9" s="452"/>
      <c r="BK9" s="452"/>
      <c r="BL9" s="452"/>
      <c r="BM9" s="453"/>
      <c r="BN9" s="417">
        <v>96707</v>
      </c>
      <c r="BO9" s="418"/>
      <c r="BP9" s="418"/>
      <c r="BQ9" s="418"/>
      <c r="BR9" s="418"/>
      <c r="BS9" s="418"/>
      <c r="BT9" s="418"/>
      <c r="BU9" s="419"/>
      <c r="BV9" s="417">
        <v>35949</v>
      </c>
      <c r="BW9" s="418"/>
      <c r="BX9" s="418"/>
      <c r="BY9" s="418"/>
      <c r="BZ9" s="418"/>
      <c r="CA9" s="418"/>
      <c r="CB9" s="418"/>
      <c r="CC9" s="419"/>
      <c r="CD9" s="420" t="s">
        <v>100</v>
      </c>
      <c r="CE9" s="421"/>
      <c r="CF9" s="421"/>
      <c r="CG9" s="421"/>
      <c r="CH9" s="421"/>
      <c r="CI9" s="421"/>
      <c r="CJ9" s="421"/>
      <c r="CK9" s="421"/>
      <c r="CL9" s="421"/>
      <c r="CM9" s="421"/>
      <c r="CN9" s="421"/>
      <c r="CO9" s="421"/>
      <c r="CP9" s="421"/>
      <c r="CQ9" s="421"/>
      <c r="CR9" s="421"/>
      <c r="CS9" s="422"/>
      <c r="CT9" s="414">
        <v>16.8</v>
      </c>
      <c r="CU9" s="415"/>
      <c r="CV9" s="415"/>
      <c r="CW9" s="415"/>
      <c r="CX9" s="415"/>
      <c r="CY9" s="415"/>
      <c r="CZ9" s="415"/>
      <c r="DA9" s="416"/>
      <c r="DB9" s="414">
        <v>16.3</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101</v>
      </c>
      <c r="M10" s="447"/>
      <c r="N10" s="447"/>
      <c r="O10" s="447"/>
      <c r="P10" s="447"/>
      <c r="Q10" s="448"/>
      <c r="R10" s="468">
        <v>4532</v>
      </c>
      <c r="S10" s="469"/>
      <c r="T10" s="469"/>
      <c r="U10" s="469"/>
      <c r="V10" s="470"/>
      <c r="W10" s="405"/>
      <c r="X10" s="406"/>
      <c r="Y10" s="406"/>
      <c r="Z10" s="406"/>
      <c r="AA10" s="406"/>
      <c r="AB10" s="406"/>
      <c r="AC10" s="406"/>
      <c r="AD10" s="406"/>
      <c r="AE10" s="406"/>
      <c r="AF10" s="406"/>
      <c r="AG10" s="406"/>
      <c r="AH10" s="406"/>
      <c r="AI10" s="406"/>
      <c r="AJ10" s="406"/>
      <c r="AK10" s="406"/>
      <c r="AL10" s="409"/>
      <c r="AM10" s="446" t="s">
        <v>102</v>
      </c>
      <c r="AN10" s="447"/>
      <c r="AO10" s="447"/>
      <c r="AP10" s="447"/>
      <c r="AQ10" s="447"/>
      <c r="AR10" s="447"/>
      <c r="AS10" s="447"/>
      <c r="AT10" s="448"/>
      <c r="AU10" s="449" t="s">
        <v>103</v>
      </c>
      <c r="AV10" s="450"/>
      <c r="AW10" s="450"/>
      <c r="AX10" s="450"/>
      <c r="AY10" s="451" t="s">
        <v>104</v>
      </c>
      <c r="AZ10" s="452"/>
      <c r="BA10" s="452"/>
      <c r="BB10" s="452"/>
      <c r="BC10" s="452"/>
      <c r="BD10" s="452"/>
      <c r="BE10" s="452"/>
      <c r="BF10" s="452"/>
      <c r="BG10" s="452"/>
      <c r="BH10" s="452"/>
      <c r="BI10" s="452"/>
      <c r="BJ10" s="452"/>
      <c r="BK10" s="452"/>
      <c r="BL10" s="452"/>
      <c r="BM10" s="453"/>
      <c r="BN10" s="417">
        <v>1063</v>
      </c>
      <c r="BO10" s="418"/>
      <c r="BP10" s="418"/>
      <c r="BQ10" s="418"/>
      <c r="BR10" s="418"/>
      <c r="BS10" s="418"/>
      <c r="BT10" s="418"/>
      <c r="BU10" s="419"/>
      <c r="BV10" s="417">
        <v>1236</v>
      </c>
      <c r="BW10" s="418"/>
      <c r="BX10" s="418"/>
      <c r="BY10" s="418"/>
      <c r="BZ10" s="418"/>
      <c r="CA10" s="418"/>
      <c r="CB10" s="418"/>
      <c r="CC10" s="419"/>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106</v>
      </c>
      <c r="M11" s="472"/>
      <c r="N11" s="472"/>
      <c r="O11" s="472"/>
      <c r="P11" s="472"/>
      <c r="Q11" s="473"/>
      <c r="R11" s="474" t="s">
        <v>107</v>
      </c>
      <c r="S11" s="475"/>
      <c r="T11" s="475"/>
      <c r="U11" s="475"/>
      <c r="V11" s="476"/>
      <c r="W11" s="405"/>
      <c r="X11" s="406"/>
      <c r="Y11" s="406"/>
      <c r="Z11" s="406"/>
      <c r="AA11" s="406"/>
      <c r="AB11" s="406"/>
      <c r="AC11" s="406"/>
      <c r="AD11" s="406"/>
      <c r="AE11" s="406"/>
      <c r="AF11" s="406"/>
      <c r="AG11" s="406"/>
      <c r="AH11" s="406"/>
      <c r="AI11" s="406"/>
      <c r="AJ11" s="406"/>
      <c r="AK11" s="406"/>
      <c r="AL11" s="409"/>
      <c r="AM11" s="446" t="s">
        <v>108</v>
      </c>
      <c r="AN11" s="447"/>
      <c r="AO11" s="447"/>
      <c r="AP11" s="447"/>
      <c r="AQ11" s="447"/>
      <c r="AR11" s="447"/>
      <c r="AS11" s="447"/>
      <c r="AT11" s="448"/>
      <c r="AU11" s="449" t="s">
        <v>109</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3789</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t="s">
        <v>120</v>
      </c>
      <c r="BO12" s="418"/>
      <c r="BP12" s="418"/>
      <c r="BQ12" s="418"/>
      <c r="BR12" s="418"/>
      <c r="BS12" s="418"/>
      <c r="BT12" s="418"/>
      <c r="BU12" s="419"/>
      <c r="BV12" s="417" t="s">
        <v>120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3745</v>
      </c>
      <c r="S13" s="499"/>
      <c r="T13" s="499"/>
      <c r="U13" s="499"/>
      <c r="V13" s="500"/>
      <c r="W13" s="433" t="s">
        <v>123</v>
      </c>
      <c r="X13" s="434"/>
      <c r="Y13" s="434"/>
      <c r="Z13" s="434"/>
      <c r="AA13" s="434"/>
      <c r="AB13" s="424"/>
      <c r="AC13" s="468">
        <v>244</v>
      </c>
      <c r="AD13" s="469"/>
      <c r="AE13" s="469"/>
      <c r="AF13" s="469"/>
      <c r="AG13" s="508"/>
      <c r="AH13" s="468">
        <v>255</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97770</v>
      </c>
      <c r="BO13" s="418"/>
      <c r="BP13" s="418"/>
      <c r="BQ13" s="418"/>
      <c r="BR13" s="418"/>
      <c r="BS13" s="418"/>
      <c r="BT13" s="418"/>
      <c r="BU13" s="419"/>
      <c r="BV13" s="417">
        <v>37185</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10.3</v>
      </c>
      <c r="CU13" s="415"/>
      <c r="CV13" s="415"/>
      <c r="CW13" s="415"/>
      <c r="CX13" s="415"/>
      <c r="CY13" s="415"/>
      <c r="CZ13" s="415"/>
      <c r="DA13" s="416"/>
      <c r="DB13" s="414">
        <v>10.3</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3885</v>
      </c>
      <c r="S14" s="499"/>
      <c r="T14" s="499"/>
      <c r="U14" s="499"/>
      <c r="V14" s="500"/>
      <c r="W14" s="407"/>
      <c r="X14" s="408"/>
      <c r="Y14" s="408"/>
      <c r="Z14" s="408"/>
      <c r="AA14" s="408"/>
      <c r="AB14" s="397"/>
      <c r="AC14" s="501">
        <v>11.8</v>
      </c>
      <c r="AD14" s="502"/>
      <c r="AE14" s="502"/>
      <c r="AF14" s="502"/>
      <c r="AG14" s="503"/>
      <c r="AH14" s="501">
        <v>11.7</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57.3</v>
      </c>
      <c r="CU14" s="513"/>
      <c r="CV14" s="513"/>
      <c r="CW14" s="513"/>
      <c r="CX14" s="513"/>
      <c r="CY14" s="513"/>
      <c r="CZ14" s="513"/>
      <c r="DA14" s="514"/>
      <c r="DB14" s="512">
        <v>57.5</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3855</v>
      </c>
      <c r="S15" s="499"/>
      <c r="T15" s="499"/>
      <c r="U15" s="499"/>
      <c r="V15" s="500"/>
      <c r="W15" s="433" t="s">
        <v>130</v>
      </c>
      <c r="X15" s="434"/>
      <c r="Y15" s="434"/>
      <c r="Z15" s="434"/>
      <c r="AA15" s="434"/>
      <c r="AB15" s="424"/>
      <c r="AC15" s="468">
        <v>222</v>
      </c>
      <c r="AD15" s="469"/>
      <c r="AE15" s="469"/>
      <c r="AF15" s="469"/>
      <c r="AG15" s="508"/>
      <c r="AH15" s="468">
        <v>225</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521793</v>
      </c>
      <c r="BO15" s="381"/>
      <c r="BP15" s="381"/>
      <c r="BQ15" s="381"/>
      <c r="BR15" s="381"/>
      <c r="BS15" s="381"/>
      <c r="BT15" s="381"/>
      <c r="BU15" s="382"/>
      <c r="BV15" s="380">
        <v>512821</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10.7</v>
      </c>
      <c r="AD16" s="502"/>
      <c r="AE16" s="502"/>
      <c r="AF16" s="502"/>
      <c r="AG16" s="503"/>
      <c r="AH16" s="501">
        <v>10.3</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3100749</v>
      </c>
      <c r="BO16" s="418"/>
      <c r="BP16" s="418"/>
      <c r="BQ16" s="418"/>
      <c r="BR16" s="418"/>
      <c r="BS16" s="418"/>
      <c r="BT16" s="418"/>
      <c r="BU16" s="419"/>
      <c r="BV16" s="417">
        <v>3177150</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1609</v>
      </c>
      <c r="AD17" s="469"/>
      <c r="AE17" s="469"/>
      <c r="AF17" s="469"/>
      <c r="AG17" s="508"/>
      <c r="AH17" s="468">
        <v>1707</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652709</v>
      </c>
      <c r="BO17" s="418"/>
      <c r="BP17" s="418"/>
      <c r="BQ17" s="418"/>
      <c r="BR17" s="418"/>
      <c r="BS17" s="418"/>
      <c r="BT17" s="418"/>
      <c r="BU17" s="419"/>
      <c r="BV17" s="417">
        <v>642633</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1049.47</v>
      </c>
      <c r="M18" s="530"/>
      <c r="N18" s="530"/>
      <c r="O18" s="530"/>
      <c r="P18" s="530"/>
      <c r="Q18" s="530"/>
      <c r="R18" s="531"/>
      <c r="S18" s="531"/>
      <c r="T18" s="531"/>
      <c r="U18" s="531"/>
      <c r="V18" s="532"/>
      <c r="W18" s="435"/>
      <c r="X18" s="436"/>
      <c r="Y18" s="436"/>
      <c r="Z18" s="436"/>
      <c r="AA18" s="436"/>
      <c r="AB18" s="427"/>
      <c r="AC18" s="533">
        <v>77.5</v>
      </c>
      <c r="AD18" s="534"/>
      <c r="AE18" s="534"/>
      <c r="AF18" s="534"/>
      <c r="AG18" s="535"/>
      <c r="AH18" s="533">
        <v>78.099999999999994</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2998301</v>
      </c>
      <c r="BO18" s="418"/>
      <c r="BP18" s="418"/>
      <c r="BQ18" s="418"/>
      <c r="BR18" s="418"/>
      <c r="BS18" s="418"/>
      <c r="BT18" s="418"/>
      <c r="BU18" s="419"/>
      <c r="BV18" s="417">
        <v>2975629</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4</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4122722</v>
      </c>
      <c r="BO19" s="418"/>
      <c r="BP19" s="418"/>
      <c r="BQ19" s="418"/>
      <c r="BR19" s="418"/>
      <c r="BS19" s="418"/>
      <c r="BT19" s="418"/>
      <c r="BU19" s="419"/>
      <c r="BV19" s="417">
        <v>4102302</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2102</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7662283</v>
      </c>
      <c r="BO23" s="418"/>
      <c r="BP23" s="418"/>
      <c r="BQ23" s="418"/>
      <c r="BR23" s="418"/>
      <c r="BS23" s="418"/>
      <c r="BT23" s="418"/>
      <c r="BU23" s="419"/>
      <c r="BV23" s="417">
        <v>7618855</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7450</v>
      </c>
      <c r="R24" s="469"/>
      <c r="S24" s="469"/>
      <c r="T24" s="469"/>
      <c r="U24" s="469"/>
      <c r="V24" s="508"/>
      <c r="W24" s="563"/>
      <c r="X24" s="551"/>
      <c r="Y24" s="552"/>
      <c r="Z24" s="467" t="s">
        <v>154</v>
      </c>
      <c r="AA24" s="447"/>
      <c r="AB24" s="447"/>
      <c r="AC24" s="447"/>
      <c r="AD24" s="447"/>
      <c r="AE24" s="447"/>
      <c r="AF24" s="447"/>
      <c r="AG24" s="448"/>
      <c r="AH24" s="468">
        <v>96</v>
      </c>
      <c r="AI24" s="469"/>
      <c r="AJ24" s="469"/>
      <c r="AK24" s="469"/>
      <c r="AL24" s="508"/>
      <c r="AM24" s="468">
        <v>299424</v>
      </c>
      <c r="AN24" s="469"/>
      <c r="AO24" s="469"/>
      <c r="AP24" s="469"/>
      <c r="AQ24" s="469"/>
      <c r="AR24" s="508"/>
      <c r="AS24" s="468">
        <v>3119</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7231351</v>
      </c>
      <c r="BO24" s="418"/>
      <c r="BP24" s="418"/>
      <c r="BQ24" s="418"/>
      <c r="BR24" s="418"/>
      <c r="BS24" s="418"/>
      <c r="BT24" s="418"/>
      <c r="BU24" s="419"/>
      <c r="BV24" s="417">
        <v>7097897</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1</v>
      </c>
      <c r="M25" s="469"/>
      <c r="N25" s="469"/>
      <c r="O25" s="469"/>
      <c r="P25" s="508"/>
      <c r="Q25" s="468">
        <v>6130</v>
      </c>
      <c r="R25" s="469"/>
      <c r="S25" s="469"/>
      <c r="T25" s="469"/>
      <c r="U25" s="469"/>
      <c r="V25" s="508"/>
      <c r="W25" s="563"/>
      <c r="X25" s="551"/>
      <c r="Y25" s="552"/>
      <c r="Z25" s="467" t="s">
        <v>157</v>
      </c>
      <c r="AA25" s="447"/>
      <c r="AB25" s="447"/>
      <c r="AC25" s="447"/>
      <c r="AD25" s="447"/>
      <c r="AE25" s="447"/>
      <c r="AF25" s="447"/>
      <c r="AG25" s="448"/>
      <c r="AH25" s="468" t="s">
        <v>120</v>
      </c>
      <c r="AI25" s="469"/>
      <c r="AJ25" s="469"/>
      <c r="AK25" s="469"/>
      <c r="AL25" s="508"/>
      <c r="AM25" s="468" t="s">
        <v>120</v>
      </c>
      <c r="AN25" s="469"/>
      <c r="AO25" s="469"/>
      <c r="AP25" s="469"/>
      <c r="AQ25" s="469"/>
      <c r="AR25" s="508"/>
      <c r="AS25" s="468" t="s">
        <v>120</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239926</v>
      </c>
      <c r="BO25" s="381"/>
      <c r="BP25" s="381"/>
      <c r="BQ25" s="381"/>
      <c r="BR25" s="381"/>
      <c r="BS25" s="381"/>
      <c r="BT25" s="381"/>
      <c r="BU25" s="382"/>
      <c r="BV25" s="380">
        <v>251220</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5600</v>
      </c>
      <c r="R26" s="469"/>
      <c r="S26" s="469"/>
      <c r="T26" s="469"/>
      <c r="U26" s="469"/>
      <c r="V26" s="508"/>
      <c r="W26" s="563"/>
      <c r="X26" s="551"/>
      <c r="Y26" s="552"/>
      <c r="Z26" s="467" t="s">
        <v>160</v>
      </c>
      <c r="AA26" s="573"/>
      <c r="AB26" s="573"/>
      <c r="AC26" s="573"/>
      <c r="AD26" s="573"/>
      <c r="AE26" s="573"/>
      <c r="AF26" s="573"/>
      <c r="AG26" s="574"/>
      <c r="AH26" s="468" t="s">
        <v>120</v>
      </c>
      <c r="AI26" s="469"/>
      <c r="AJ26" s="469"/>
      <c r="AK26" s="469"/>
      <c r="AL26" s="508"/>
      <c r="AM26" s="468" t="s">
        <v>120</v>
      </c>
      <c r="AN26" s="469"/>
      <c r="AO26" s="469"/>
      <c r="AP26" s="469"/>
      <c r="AQ26" s="469"/>
      <c r="AR26" s="508"/>
      <c r="AS26" s="468" t="s">
        <v>120</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2493</v>
      </c>
      <c r="R27" s="469"/>
      <c r="S27" s="469"/>
      <c r="T27" s="469"/>
      <c r="U27" s="469"/>
      <c r="V27" s="508"/>
      <c r="W27" s="563"/>
      <c r="X27" s="551"/>
      <c r="Y27" s="552"/>
      <c r="Z27" s="467" t="s">
        <v>163</v>
      </c>
      <c r="AA27" s="447"/>
      <c r="AB27" s="447"/>
      <c r="AC27" s="447"/>
      <c r="AD27" s="447"/>
      <c r="AE27" s="447"/>
      <c r="AF27" s="447"/>
      <c r="AG27" s="448"/>
      <c r="AH27" s="468">
        <v>1</v>
      </c>
      <c r="AI27" s="469"/>
      <c r="AJ27" s="469"/>
      <c r="AK27" s="469"/>
      <c r="AL27" s="508"/>
      <c r="AM27" s="468" t="s">
        <v>164</v>
      </c>
      <c r="AN27" s="469"/>
      <c r="AO27" s="469"/>
      <c r="AP27" s="469"/>
      <c r="AQ27" s="469"/>
      <c r="AR27" s="508"/>
      <c r="AS27" s="468" t="s">
        <v>164</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t="s">
        <v>120</v>
      </c>
      <c r="BO27" s="587"/>
      <c r="BP27" s="587"/>
      <c r="BQ27" s="587"/>
      <c r="BR27" s="587"/>
      <c r="BS27" s="587"/>
      <c r="BT27" s="587"/>
      <c r="BU27" s="588"/>
      <c r="BV27" s="586" t="s">
        <v>120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2086</v>
      </c>
      <c r="R28" s="469"/>
      <c r="S28" s="469"/>
      <c r="T28" s="469"/>
      <c r="U28" s="469"/>
      <c r="V28" s="508"/>
      <c r="W28" s="563"/>
      <c r="X28" s="551"/>
      <c r="Y28" s="552"/>
      <c r="Z28" s="467" t="s">
        <v>167</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474021</v>
      </c>
      <c r="BO28" s="381"/>
      <c r="BP28" s="381"/>
      <c r="BQ28" s="381"/>
      <c r="BR28" s="381"/>
      <c r="BS28" s="381"/>
      <c r="BT28" s="381"/>
      <c r="BU28" s="382"/>
      <c r="BV28" s="380">
        <v>472958</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9</v>
      </c>
      <c r="M29" s="469"/>
      <c r="N29" s="469"/>
      <c r="O29" s="469"/>
      <c r="P29" s="508"/>
      <c r="Q29" s="468">
        <v>1798</v>
      </c>
      <c r="R29" s="469"/>
      <c r="S29" s="469"/>
      <c r="T29" s="469"/>
      <c r="U29" s="469"/>
      <c r="V29" s="508"/>
      <c r="W29" s="564"/>
      <c r="X29" s="565"/>
      <c r="Y29" s="566"/>
      <c r="Z29" s="467" t="s">
        <v>171</v>
      </c>
      <c r="AA29" s="447"/>
      <c r="AB29" s="447"/>
      <c r="AC29" s="447"/>
      <c r="AD29" s="447"/>
      <c r="AE29" s="447"/>
      <c r="AF29" s="447"/>
      <c r="AG29" s="448"/>
      <c r="AH29" s="468">
        <v>97</v>
      </c>
      <c r="AI29" s="469"/>
      <c r="AJ29" s="469"/>
      <c r="AK29" s="469"/>
      <c r="AL29" s="508"/>
      <c r="AM29" s="468">
        <v>303294</v>
      </c>
      <c r="AN29" s="469"/>
      <c r="AO29" s="469"/>
      <c r="AP29" s="469"/>
      <c r="AQ29" s="469"/>
      <c r="AR29" s="508"/>
      <c r="AS29" s="468">
        <v>3127</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504667</v>
      </c>
      <c r="BO29" s="418"/>
      <c r="BP29" s="418"/>
      <c r="BQ29" s="418"/>
      <c r="BR29" s="418"/>
      <c r="BS29" s="418"/>
      <c r="BT29" s="418"/>
      <c r="BU29" s="419"/>
      <c r="BV29" s="417">
        <v>523606</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101.2</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678262</v>
      </c>
      <c r="BO30" s="587"/>
      <c r="BP30" s="587"/>
      <c r="BQ30" s="587"/>
      <c r="BR30" s="587"/>
      <c r="BS30" s="587"/>
      <c r="BT30" s="587"/>
      <c r="BU30" s="588"/>
      <c r="BV30" s="586">
        <v>658536</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IF('各会計、関係団体の財政状況及び健全化判断比率'!B33="","",'各会計、関係団体の財政状況及び健全化判断比率'!B33)</f>
        <v>簡易水道事業会計</v>
      </c>
      <c r="AP34" s="599"/>
      <c r="AQ34" s="599"/>
      <c r="AR34" s="599"/>
      <c r="AS34" s="599"/>
      <c r="AT34" s="599"/>
      <c r="AU34" s="599"/>
      <c r="AV34" s="599"/>
      <c r="AW34" s="599"/>
      <c r="AX34" s="599"/>
      <c r="AY34" s="599"/>
      <c r="AZ34" s="599"/>
      <c r="BA34" s="599"/>
      <c r="BB34" s="599"/>
      <c r="BC34" s="599"/>
      <c r="BD34" s="167"/>
      <c r="BE34" s="598">
        <f>IF(BG34="","",MAX(C34:D43,U34:V43,AM34:AN43)+1)</f>
        <v>8</v>
      </c>
      <c r="BF34" s="598"/>
      <c r="BG34" s="599" t="str">
        <f>IF('各会計、関係団体の財政状況及び健全化判断比率'!B34="","",'各会計、関係団体の財政状況及び健全化判断比率'!B34)</f>
        <v>公共下水道事業特別会計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9</v>
      </c>
      <c r="BX34" s="598"/>
      <c r="BY34" s="599" t="str">
        <f>IF('各会計、関係団体の財政状況及び健全化判断比率'!B68="","",'各会計、関係団体の財政状況及び健全化判断比率'!B68)</f>
        <v>愛別町外３町塵芥処理組合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後期高齢者医療事業特別会計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10</v>
      </c>
      <c r="BX35" s="598"/>
      <c r="BY35" s="599" t="str">
        <f>IF('各会計、関係団体の財政状況及び健全化判断比率'!B69="","",'各会計、関係団体の財政状況及び健全化判断比率'!B69)</f>
        <v>上川教育研修センター組合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介護保険事業特別会計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11</v>
      </c>
      <c r="BX36" s="598"/>
      <c r="BY36" s="599" t="str">
        <f>IF('各会計、関係団体の財政状況及び健全化判断比率'!B70="","",'各会計、関係団体の財政状況及び健全化判断比率'!B70)</f>
        <v>上川広域滞納整理機構</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5</v>
      </c>
      <c r="V37" s="598"/>
      <c r="W37" s="599" t="str">
        <f>IF('各会計、関係団体の財政状況及び健全化判断比率'!B31="","",'各会計、関係団体の財政状況及び健全化判断比率'!B31)</f>
        <v>国民健康保険上川町立診療所事業特別会計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t="str">
        <f t="shared" si="2"/>
        <v/>
      </c>
      <c r="BX37" s="598"/>
      <c r="BY37" s="599" t="str">
        <f>IF('各会計、関係団体の財政状況及び健全化判断比率'!B71="","",'各会計、関係団体の財政状況及び健全化判断比率'!B71)</f>
        <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f t="shared" si="4"/>
        <v>6</v>
      </c>
      <c r="V38" s="598"/>
      <c r="W38" s="599" t="str">
        <f>IF('各会計、関係団体の財政状況及び健全化判断比率'!B32="","",'各会計、関係団体の財政状況及び健全化判断比率'!B32)</f>
        <v>介護老人保健施設事業特別会計</v>
      </c>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t="str">
        <f t="shared" si="2"/>
        <v/>
      </c>
      <c r="BX38" s="598"/>
      <c r="BY38" s="599" t="str">
        <f>IF('各会計、関係団体の財政状況及び健全化判断比率'!B72="","",'各会計、関係団体の財政状況及び健全化判断比率'!B72)</f>
        <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4" t="s">
        <v>525</v>
      </c>
      <c r="D34" s="1184"/>
      <c r="E34" s="1185"/>
      <c r="F34" s="32">
        <v>3.55</v>
      </c>
      <c r="G34" s="33">
        <v>4.03</v>
      </c>
      <c r="H34" s="33">
        <v>4.3899999999999997</v>
      </c>
      <c r="I34" s="33">
        <v>5.31</v>
      </c>
      <c r="J34" s="34">
        <v>8.36</v>
      </c>
      <c r="K34" s="22"/>
      <c r="L34" s="22"/>
      <c r="M34" s="22"/>
      <c r="N34" s="22"/>
      <c r="O34" s="22"/>
      <c r="P34" s="22"/>
    </row>
    <row r="35" spans="1:16" ht="39" customHeight="1" x14ac:dyDescent="0.15">
      <c r="A35" s="22"/>
      <c r="B35" s="35"/>
      <c r="C35" s="1178" t="s">
        <v>526</v>
      </c>
      <c r="D35" s="1179"/>
      <c r="E35" s="1180"/>
      <c r="F35" s="36">
        <v>3.02</v>
      </c>
      <c r="G35" s="37">
        <v>2.86</v>
      </c>
      <c r="H35" s="37">
        <v>1.95</v>
      </c>
      <c r="I35" s="37">
        <v>3.33</v>
      </c>
      <c r="J35" s="38">
        <v>4.26</v>
      </c>
      <c r="K35" s="22"/>
      <c r="L35" s="22"/>
      <c r="M35" s="22"/>
      <c r="N35" s="22"/>
      <c r="O35" s="22"/>
      <c r="P35" s="22"/>
    </row>
    <row r="36" spans="1:16" ht="39" customHeight="1" x14ac:dyDescent="0.15">
      <c r="A36" s="22"/>
      <c r="B36" s="35"/>
      <c r="C36" s="1178" t="s">
        <v>527</v>
      </c>
      <c r="D36" s="1179"/>
      <c r="E36" s="1180"/>
      <c r="F36" s="36">
        <v>1.74</v>
      </c>
      <c r="G36" s="37">
        <v>1.54</v>
      </c>
      <c r="H36" s="37">
        <v>1.89</v>
      </c>
      <c r="I36" s="37">
        <v>1.65</v>
      </c>
      <c r="J36" s="38">
        <v>2.13</v>
      </c>
      <c r="K36" s="22"/>
      <c r="L36" s="22"/>
      <c r="M36" s="22"/>
      <c r="N36" s="22"/>
      <c r="O36" s="22"/>
      <c r="P36" s="22"/>
    </row>
    <row r="37" spans="1:16" ht="39" customHeight="1" x14ac:dyDescent="0.15">
      <c r="A37" s="22"/>
      <c r="B37" s="35"/>
      <c r="C37" s="1178" t="s">
        <v>528</v>
      </c>
      <c r="D37" s="1179"/>
      <c r="E37" s="1180"/>
      <c r="F37" s="36">
        <v>0.85</v>
      </c>
      <c r="G37" s="37">
        <v>1.06</v>
      </c>
      <c r="H37" s="37">
        <v>1.49</v>
      </c>
      <c r="I37" s="37">
        <v>1.76</v>
      </c>
      <c r="J37" s="38">
        <v>2.09</v>
      </c>
      <c r="K37" s="22"/>
      <c r="L37" s="22"/>
      <c r="M37" s="22"/>
      <c r="N37" s="22"/>
      <c r="O37" s="22"/>
      <c r="P37" s="22"/>
    </row>
    <row r="38" spans="1:16" ht="39" customHeight="1" x14ac:dyDescent="0.15">
      <c r="A38" s="22"/>
      <c r="B38" s="35"/>
      <c r="C38" s="1178" t="s">
        <v>529</v>
      </c>
      <c r="D38" s="1179"/>
      <c r="E38" s="1180"/>
      <c r="F38" s="36">
        <v>0.49</v>
      </c>
      <c r="G38" s="37">
        <v>0.44</v>
      </c>
      <c r="H38" s="37">
        <v>0.65</v>
      </c>
      <c r="I38" s="37">
        <v>1.1399999999999999</v>
      </c>
      <c r="J38" s="38">
        <v>1.07</v>
      </c>
      <c r="K38" s="22"/>
      <c r="L38" s="22"/>
      <c r="M38" s="22"/>
      <c r="N38" s="22"/>
      <c r="O38" s="22"/>
      <c r="P38" s="22"/>
    </row>
    <row r="39" spans="1:16" ht="39" customHeight="1" x14ac:dyDescent="0.15">
      <c r="A39" s="22"/>
      <c r="B39" s="35"/>
      <c r="C39" s="1178" t="s">
        <v>530</v>
      </c>
      <c r="D39" s="1179"/>
      <c r="E39" s="1180"/>
      <c r="F39" s="36">
        <v>0.11</v>
      </c>
      <c r="G39" s="37">
        <v>0.09</v>
      </c>
      <c r="H39" s="37">
        <v>0.2</v>
      </c>
      <c r="I39" s="37">
        <v>0.26</v>
      </c>
      <c r="J39" s="38">
        <v>0.33</v>
      </c>
      <c r="K39" s="22"/>
      <c r="L39" s="22"/>
      <c r="M39" s="22"/>
      <c r="N39" s="22"/>
      <c r="O39" s="22"/>
      <c r="P39" s="22"/>
    </row>
    <row r="40" spans="1:16" ht="39" customHeight="1" x14ac:dyDescent="0.15">
      <c r="A40" s="22"/>
      <c r="B40" s="35"/>
      <c r="C40" s="1178" t="s">
        <v>531</v>
      </c>
      <c r="D40" s="1179"/>
      <c r="E40" s="1180"/>
      <c r="F40" s="36">
        <v>0</v>
      </c>
      <c r="G40" s="37">
        <v>0</v>
      </c>
      <c r="H40" s="37">
        <v>0.19</v>
      </c>
      <c r="I40" s="37">
        <v>0.23</v>
      </c>
      <c r="J40" s="38">
        <v>0.24</v>
      </c>
      <c r="K40" s="22"/>
      <c r="L40" s="22"/>
      <c r="M40" s="22"/>
      <c r="N40" s="22"/>
      <c r="O40" s="22"/>
      <c r="P40" s="22"/>
    </row>
    <row r="41" spans="1:16" ht="39" customHeight="1" x14ac:dyDescent="0.15">
      <c r="A41" s="22"/>
      <c r="B41" s="35"/>
      <c r="C41" s="1178" t="s">
        <v>532</v>
      </c>
      <c r="D41" s="1179"/>
      <c r="E41" s="1180"/>
      <c r="F41" s="36">
        <v>0.23</v>
      </c>
      <c r="G41" s="37">
        <v>0.2</v>
      </c>
      <c r="H41" s="37">
        <v>0.3</v>
      </c>
      <c r="I41" s="37">
        <v>0.33</v>
      </c>
      <c r="J41" s="38">
        <v>0.12</v>
      </c>
      <c r="K41" s="22"/>
      <c r="L41" s="22"/>
      <c r="M41" s="22"/>
      <c r="N41" s="22"/>
      <c r="O41" s="22"/>
      <c r="P41" s="22"/>
    </row>
    <row r="42" spans="1:16" ht="39" customHeight="1" x14ac:dyDescent="0.15">
      <c r="A42" s="22"/>
      <c r="B42" s="39"/>
      <c r="C42" s="1178" t="s">
        <v>533</v>
      </c>
      <c r="D42" s="1179"/>
      <c r="E42" s="1180"/>
      <c r="F42" s="36" t="s">
        <v>479</v>
      </c>
      <c r="G42" s="37" t="s">
        <v>479</v>
      </c>
      <c r="H42" s="37" t="s">
        <v>479</v>
      </c>
      <c r="I42" s="37" t="s">
        <v>479</v>
      </c>
      <c r="J42" s="38" t="s">
        <v>479</v>
      </c>
      <c r="K42" s="22"/>
      <c r="L42" s="22"/>
      <c r="M42" s="22"/>
      <c r="N42" s="22"/>
      <c r="O42" s="22"/>
      <c r="P42" s="22"/>
    </row>
    <row r="43" spans="1:16" ht="39" customHeight="1" thickBot="1" x14ac:dyDescent="0.2">
      <c r="A43" s="22"/>
      <c r="B43" s="40"/>
      <c r="C43" s="1181" t="s">
        <v>534</v>
      </c>
      <c r="D43" s="1182"/>
      <c r="E43" s="1183"/>
      <c r="F43" s="41">
        <v>0.04</v>
      </c>
      <c r="G43" s="42">
        <v>0.01</v>
      </c>
      <c r="H43" s="42" t="s">
        <v>479</v>
      </c>
      <c r="I43" s="42" t="s">
        <v>479</v>
      </c>
      <c r="J43" s="43" t="s">
        <v>479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774</v>
      </c>
      <c r="L45" s="60">
        <v>739</v>
      </c>
      <c r="M45" s="60">
        <v>736</v>
      </c>
      <c r="N45" s="60">
        <v>736</v>
      </c>
      <c r="O45" s="61">
        <v>784</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479</v>
      </c>
      <c r="L46" s="64" t="s">
        <v>479</v>
      </c>
      <c r="M46" s="64" t="s">
        <v>479</v>
      </c>
      <c r="N46" s="64" t="s">
        <v>479</v>
      </c>
      <c r="O46" s="65" t="s">
        <v>479</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479</v>
      </c>
      <c r="L47" s="64" t="s">
        <v>479</v>
      </c>
      <c r="M47" s="64" t="s">
        <v>479</v>
      </c>
      <c r="N47" s="64" t="s">
        <v>479</v>
      </c>
      <c r="O47" s="65" t="s">
        <v>479</v>
      </c>
      <c r="P47" s="48"/>
      <c r="Q47" s="48"/>
      <c r="R47" s="48"/>
      <c r="S47" s="48"/>
      <c r="T47" s="48"/>
      <c r="U47" s="48"/>
    </row>
    <row r="48" spans="1:21" ht="30.75" customHeight="1" x14ac:dyDescent="0.15">
      <c r="A48" s="48"/>
      <c r="B48" s="1196"/>
      <c r="C48" s="1197"/>
      <c r="D48" s="62"/>
      <c r="E48" s="1188" t="s">
        <v>15</v>
      </c>
      <c r="F48" s="1188"/>
      <c r="G48" s="1188"/>
      <c r="H48" s="1188"/>
      <c r="I48" s="1188"/>
      <c r="J48" s="1189"/>
      <c r="K48" s="63">
        <v>121</v>
      </c>
      <c r="L48" s="64">
        <v>130</v>
      </c>
      <c r="M48" s="64">
        <v>163</v>
      </c>
      <c r="N48" s="64">
        <v>143</v>
      </c>
      <c r="O48" s="65">
        <v>148</v>
      </c>
      <c r="P48" s="48"/>
      <c r="Q48" s="48"/>
      <c r="R48" s="48"/>
      <c r="S48" s="48"/>
      <c r="T48" s="48"/>
      <c r="U48" s="48"/>
    </row>
    <row r="49" spans="1:21" ht="30.75" customHeight="1" x14ac:dyDescent="0.15">
      <c r="A49" s="48"/>
      <c r="B49" s="1196"/>
      <c r="C49" s="1197"/>
      <c r="D49" s="62"/>
      <c r="E49" s="1188" t="s">
        <v>16</v>
      </c>
      <c r="F49" s="1188"/>
      <c r="G49" s="1188"/>
      <c r="H49" s="1188"/>
      <c r="I49" s="1188"/>
      <c r="J49" s="1189"/>
      <c r="K49" s="63">
        <v>1</v>
      </c>
      <c r="L49" s="64">
        <v>4</v>
      </c>
      <c r="M49" s="64" t="s">
        <v>479</v>
      </c>
      <c r="N49" s="64" t="s">
        <v>479</v>
      </c>
      <c r="O49" s="65" t="s">
        <v>479</v>
      </c>
      <c r="P49" s="48"/>
      <c r="Q49" s="48"/>
      <c r="R49" s="48"/>
      <c r="S49" s="48"/>
      <c r="T49" s="48"/>
      <c r="U49" s="48"/>
    </row>
    <row r="50" spans="1:21" ht="30.75" customHeight="1" x14ac:dyDescent="0.15">
      <c r="A50" s="48"/>
      <c r="B50" s="1196"/>
      <c r="C50" s="1197"/>
      <c r="D50" s="62"/>
      <c r="E50" s="1188" t="s">
        <v>17</v>
      </c>
      <c r="F50" s="1188"/>
      <c r="G50" s="1188"/>
      <c r="H50" s="1188"/>
      <c r="I50" s="1188"/>
      <c r="J50" s="1189"/>
      <c r="K50" s="63">
        <v>53</v>
      </c>
      <c r="L50" s="64">
        <v>53</v>
      </c>
      <c r="M50" s="64">
        <v>40</v>
      </c>
      <c r="N50" s="64">
        <v>42</v>
      </c>
      <c r="O50" s="65">
        <v>53</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593</v>
      </c>
      <c r="L52" s="64">
        <v>600</v>
      </c>
      <c r="M52" s="64">
        <v>635</v>
      </c>
      <c r="N52" s="64">
        <v>640</v>
      </c>
      <c r="O52" s="65">
        <v>698</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356</v>
      </c>
      <c r="L53" s="69">
        <v>326</v>
      </c>
      <c r="M53" s="69">
        <v>304</v>
      </c>
      <c r="N53" s="69">
        <v>281</v>
      </c>
      <c r="O53" s="70">
        <v>287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90" zoomScaleNormal="9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202" t="s">
        <v>24</v>
      </c>
      <c r="C41" s="1203"/>
      <c r="D41" s="81"/>
      <c r="E41" s="1208" t="s">
        <v>25</v>
      </c>
      <c r="F41" s="1208"/>
      <c r="G41" s="1208"/>
      <c r="H41" s="1209"/>
      <c r="I41" s="82">
        <v>7262</v>
      </c>
      <c r="J41" s="83">
        <v>7637</v>
      </c>
      <c r="K41" s="83">
        <v>7685</v>
      </c>
      <c r="L41" s="83">
        <v>7619</v>
      </c>
      <c r="M41" s="84">
        <v>7662</v>
      </c>
    </row>
    <row r="42" spans="2:13" ht="27.75" customHeight="1" x14ac:dyDescent="0.15">
      <c r="B42" s="1204"/>
      <c r="C42" s="1205"/>
      <c r="D42" s="85"/>
      <c r="E42" s="1210" t="s">
        <v>26</v>
      </c>
      <c r="F42" s="1210"/>
      <c r="G42" s="1210"/>
      <c r="H42" s="1211"/>
      <c r="I42" s="86">
        <v>210</v>
      </c>
      <c r="J42" s="87">
        <v>205</v>
      </c>
      <c r="K42" s="87">
        <v>173</v>
      </c>
      <c r="L42" s="87">
        <v>238</v>
      </c>
      <c r="M42" s="88">
        <v>231</v>
      </c>
    </row>
    <row r="43" spans="2:13" ht="27.75" customHeight="1" x14ac:dyDescent="0.15">
      <c r="B43" s="1204"/>
      <c r="C43" s="1205"/>
      <c r="D43" s="85"/>
      <c r="E43" s="1210" t="s">
        <v>27</v>
      </c>
      <c r="F43" s="1210"/>
      <c r="G43" s="1210"/>
      <c r="H43" s="1211"/>
      <c r="I43" s="86">
        <v>1912</v>
      </c>
      <c r="J43" s="87">
        <v>1852</v>
      </c>
      <c r="K43" s="87">
        <v>1742</v>
      </c>
      <c r="L43" s="87">
        <v>1760</v>
      </c>
      <c r="M43" s="88">
        <v>1902</v>
      </c>
    </row>
    <row r="44" spans="2:13" ht="27.75" customHeight="1" x14ac:dyDescent="0.15">
      <c r="B44" s="1204"/>
      <c r="C44" s="1205"/>
      <c r="D44" s="85"/>
      <c r="E44" s="1210" t="s">
        <v>28</v>
      </c>
      <c r="F44" s="1210"/>
      <c r="G44" s="1210"/>
      <c r="H44" s="1211"/>
      <c r="I44" s="86">
        <v>38</v>
      </c>
      <c r="J44" s="87">
        <v>35</v>
      </c>
      <c r="K44" s="87" t="s">
        <v>479</v>
      </c>
      <c r="L44" s="87" t="s">
        <v>479</v>
      </c>
      <c r="M44" s="88" t="s">
        <v>479</v>
      </c>
    </row>
    <row r="45" spans="2:13" ht="27.75" customHeight="1" x14ac:dyDescent="0.15">
      <c r="B45" s="1204"/>
      <c r="C45" s="1205"/>
      <c r="D45" s="85"/>
      <c r="E45" s="1210" t="s">
        <v>29</v>
      </c>
      <c r="F45" s="1210"/>
      <c r="G45" s="1210"/>
      <c r="H45" s="1211"/>
      <c r="I45" s="86">
        <v>1255</v>
      </c>
      <c r="J45" s="87">
        <v>1173</v>
      </c>
      <c r="K45" s="87">
        <v>1002</v>
      </c>
      <c r="L45" s="87">
        <v>1044</v>
      </c>
      <c r="M45" s="88">
        <v>917</v>
      </c>
    </row>
    <row r="46" spans="2:13" ht="27.75" customHeight="1" x14ac:dyDescent="0.15">
      <c r="B46" s="1204"/>
      <c r="C46" s="1205"/>
      <c r="D46" s="89"/>
      <c r="E46" s="1210" t="s">
        <v>30</v>
      </c>
      <c r="F46" s="1210"/>
      <c r="G46" s="1210"/>
      <c r="H46" s="1211"/>
      <c r="I46" s="86">
        <v>211</v>
      </c>
      <c r="J46" s="87" t="s">
        <v>479</v>
      </c>
      <c r="K46" s="87" t="s">
        <v>479</v>
      </c>
      <c r="L46" s="87" t="s">
        <v>479</v>
      </c>
      <c r="M46" s="88" t="s">
        <v>479</v>
      </c>
    </row>
    <row r="47" spans="2:13" ht="27.75" customHeight="1" x14ac:dyDescent="0.15">
      <c r="B47" s="1204"/>
      <c r="C47" s="1205"/>
      <c r="D47" s="90"/>
      <c r="E47" s="1212" t="s">
        <v>31</v>
      </c>
      <c r="F47" s="1213"/>
      <c r="G47" s="1213"/>
      <c r="H47" s="1214"/>
      <c r="I47" s="86" t="s">
        <v>479</v>
      </c>
      <c r="J47" s="87" t="s">
        <v>479</v>
      </c>
      <c r="K47" s="87" t="s">
        <v>479</v>
      </c>
      <c r="L47" s="87" t="s">
        <v>479</v>
      </c>
      <c r="M47" s="88" t="s">
        <v>479</v>
      </c>
    </row>
    <row r="48" spans="2:13" ht="27.75" customHeight="1" x14ac:dyDescent="0.15">
      <c r="B48" s="1204"/>
      <c r="C48" s="1205"/>
      <c r="D48" s="85"/>
      <c r="E48" s="1210" t="s">
        <v>32</v>
      </c>
      <c r="F48" s="1210"/>
      <c r="G48" s="1210"/>
      <c r="H48" s="1211"/>
      <c r="I48" s="86" t="s">
        <v>479</v>
      </c>
      <c r="J48" s="87" t="s">
        <v>479</v>
      </c>
      <c r="K48" s="87" t="s">
        <v>479</v>
      </c>
      <c r="L48" s="87" t="s">
        <v>479</v>
      </c>
      <c r="M48" s="88" t="s">
        <v>479</v>
      </c>
    </row>
    <row r="49" spans="2:13" ht="27.75" customHeight="1" x14ac:dyDescent="0.15">
      <c r="B49" s="1206"/>
      <c r="C49" s="1207"/>
      <c r="D49" s="85"/>
      <c r="E49" s="1210" t="s">
        <v>33</v>
      </c>
      <c r="F49" s="1210"/>
      <c r="G49" s="1210"/>
      <c r="H49" s="1211"/>
      <c r="I49" s="86" t="s">
        <v>479</v>
      </c>
      <c r="J49" s="87" t="s">
        <v>479</v>
      </c>
      <c r="K49" s="87" t="s">
        <v>479</v>
      </c>
      <c r="L49" s="87" t="s">
        <v>479</v>
      </c>
      <c r="M49" s="88" t="s">
        <v>479</v>
      </c>
    </row>
    <row r="50" spans="2:13" ht="27.75" customHeight="1" x14ac:dyDescent="0.15">
      <c r="B50" s="1215" t="s">
        <v>34</v>
      </c>
      <c r="C50" s="1216"/>
      <c r="D50" s="91"/>
      <c r="E50" s="1210" t="s">
        <v>35</v>
      </c>
      <c r="F50" s="1210"/>
      <c r="G50" s="1210"/>
      <c r="H50" s="1211"/>
      <c r="I50" s="86">
        <v>1570</v>
      </c>
      <c r="J50" s="87">
        <v>1559</v>
      </c>
      <c r="K50" s="87">
        <v>1605</v>
      </c>
      <c r="L50" s="87">
        <v>1743</v>
      </c>
      <c r="M50" s="88">
        <v>1758</v>
      </c>
    </row>
    <row r="51" spans="2:13" ht="27.75" customHeight="1" x14ac:dyDescent="0.15">
      <c r="B51" s="1204"/>
      <c r="C51" s="1205"/>
      <c r="D51" s="85"/>
      <c r="E51" s="1210" t="s">
        <v>36</v>
      </c>
      <c r="F51" s="1210"/>
      <c r="G51" s="1210"/>
      <c r="H51" s="1211"/>
      <c r="I51" s="86">
        <v>568</v>
      </c>
      <c r="J51" s="87">
        <v>623</v>
      </c>
      <c r="K51" s="87">
        <v>642</v>
      </c>
      <c r="L51" s="87">
        <v>668</v>
      </c>
      <c r="M51" s="88">
        <v>565</v>
      </c>
    </row>
    <row r="52" spans="2:13" ht="27.75" customHeight="1" x14ac:dyDescent="0.15">
      <c r="B52" s="1206"/>
      <c r="C52" s="1207"/>
      <c r="D52" s="85"/>
      <c r="E52" s="1210" t="s">
        <v>37</v>
      </c>
      <c r="F52" s="1210"/>
      <c r="G52" s="1210"/>
      <c r="H52" s="1211"/>
      <c r="I52" s="86">
        <v>6258</v>
      </c>
      <c r="J52" s="87">
        <v>6574</v>
      </c>
      <c r="K52" s="87">
        <v>6525</v>
      </c>
      <c r="L52" s="87">
        <v>6580</v>
      </c>
      <c r="M52" s="88">
        <v>6812</v>
      </c>
    </row>
    <row r="53" spans="2:13" ht="27.75" customHeight="1" thickBot="1" x14ac:dyDescent="0.2">
      <c r="B53" s="1217" t="s">
        <v>21</v>
      </c>
      <c r="C53" s="1218"/>
      <c r="D53" s="92"/>
      <c r="E53" s="1219" t="s">
        <v>38</v>
      </c>
      <c r="F53" s="1219"/>
      <c r="G53" s="1219"/>
      <c r="H53" s="1220"/>
      <c r="I53" s="93">
        <v>2493</v>
      </c>
      <c r="J53" s="94">
        <v>2146</v>
      </c>
      <c r="K53" s="94">
        <v>1830</v>
      </c>
      <c r="L53" s="94">
        <v>1669</v>
      </c>
      <c r="M53" s="95">
        <v>1576</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540</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540</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541</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542</v>
      </c>
      <c r="I42" s="354"/>
      <c r="J42" s="354"/>
      <c r="K42" s="354"/>
      <c r="L42" s="246"/>
      <c r="M42" s="246"/>
      <c r="N42" s="246"/>
      <c r="O42" s="246"/>
    </row>
    <row r="43" spans="2:17" x14ac:dyDescent="0.15">
      <c r="B43" s="250"/>
      <c r="C43" s="246"/>
      <c r="D43" s="246"/>
      <c r="E43" s="246"/>
      <c r="F43" s="246"/>
      <c r="G43" s="1248"/>
      <c r="H43" s="1249"/>
      <c r="I43" s="1249"/>
      <c r="J43" s="1249"/>
      <c r="K43" s="1249"/>
      <c r="L43" s="1249"/>
      <c r="M43" s="1249"/>
      <c r="N43" s="1249"/>
      <c r="O43" s="1250"/>
    </row>
    <row r="44" spans="2:17" x14ac:dyDescent="0.15">
      <c r="B44" s="250"/>
      <c r="C44" s="246"/>
      <c r="D44" s="246"/>
      <c r="E44" s="246"/>
      <c r="F44" s="246"/>
      <c r="G44" s="1251"/>
      <c r="H44" s="1252"/>
      <c r="I44" s="1252"/>
      <c r="J44" s="1252"/>
      <c r="K44" s="1252"/>
      <c r="L44" s="1252"/>
      <c r="M44" s="1252"/>
      <c r="N44" s="1252"/>
      <c r="O44" s="1253"/>
    </row>
    <row r="45" spans="2:17" x14ac:dyDescent="0.15">
      <c r="B45" s="250"/>
      <c r="C45" s="246"/>
      <c r="D45" s="246"/>
      <c r="E45" s="246"/>
      <c r="F45" s="246"/>
      <c r="G45" s="1251"/>
      <c r="H45" s="1252"/>
      <c r="I45" s="1252"/>
      <c r="J45" s="1252"/>
      <c r="K45" s="1252"/>
      <c r="L45" s="1252"/>
      <c r="M45" s="1252"/>
      <c r="N45" s="1252"/>
      <c r="O45" s="1253"/>
    </row>
    <row r="46" spans="2:17" x14ac:dyDescent="0.15">
      <c r="B46" s="250"/>
      <c r="C46" s="246"/>
      <c r="D46" s="246"/>
      <c r="E46" s="246"/>
      <c r="F46" s="246"/>
      <c r="G46" s="1251"/>
      <c r="H46" s="1252"/>
      <c r="I46" s="1252"/>
      <c r="J46" s="1252"/>
      <c r="K46" s="1252"/>
      <c r="L46" s="1252"/>
      <c r="M46" s="1252"/>
      <c r="N46" s="1252"/>
      <c r="O46" s="1253"/>
    </row>
    <row r="47" spans="2:17" x14ac:dyDescent="0.15">
      <c r="B47" s="250"/>
      <c r="C47" s="246"/>
      <c r="D47" s="246"/>
      <c r="E47" s="246"/>
      <c r="F47" s="246"/>
      <c r="G47" s="1254"/>
      <c r="H47" s="1255"/>
      <c r="I47" s="1255"/>
      <c r="J47" s="1255"/>
      <c r="K47" s="1255"/>
      <c r="L47" s="1255"/>
      <c r="M47" s="1255"/>
      <c r="N47" s="1255"/>
      <c r="O47" s="1256"/>
    </row>
    <row r="48" spans="2:17" x14ac:dyDescent="0.15">
      <c r="B48" s="250"/>
      <c r="C48" s="246"/>
      <c r="D48" s="246"/>
      <c r="E48" s="246"/>
      <c r="F48" s="246"/>
      <c r="G48" s="246"/>
      <c r="H48" s="355"/>
      <c r="I48" s="355"/>
      <c r="J48" s="355"/>
    </row>
    <row r="49" spans="1:17" x14ac:dyDescent="0.15">
      <c r="B49" s="250"/>
      <c r="C49" s="246"/>
      <c r="D49" s="246"/>
      <c r="E49" s="246"/>
      <c r="F49" s="246"/>
      <c r="G49" s="245" t="s">
        <v>543</v>
      </c>
    </row>
    <row r="50" spans="1:17" x14ac:dyDescent="0.15">
      <c r="B50" s="250"/>
      <c r="C50" s="246"/>
      <c r="D50" s="246"/>
      <c r="E50" s="246"/>
      <c r="F50" s="246"/>
      <c r="G50" s="1235"/>
      <c r="H50" s="1236"/>
      <c r="I50" s="1236"/>
      <c r="J50" s="1237"/>
      <c r="K50" s="356" t="s">
        <v>519</v>
      </c>
      <c r="L50" s="356" t="s">
        <v>520</v>
      </c>
      <c r="M50" s="356" t="s">
        <v>521</v>
      </c>
      <c r="N50" s="356" t="s">
        <v>522</v>
      </c>
      <c r="O50" s="356" t="s">
        <v>523</v>
      </c>
    </row>
    <row r="51" spans="1:17" x14ac:dyDescent="0.15">
      <c r="B51" s="250"/>
      <c r="C51" s="246"/>
      <c r="D51" s="246"/>
      <c r="E51" s="246"/>
      <c r="F51" s="246"/>
      <c r="G51" s="1238" t="s">
        <v>544</v>
      </c>
      <c r="H51" s="1239"/>
      <c r="I51" s="1244" t="s">
        <v>545</v>
      </c>
      <c r="J51" s="1244"/>
      <c r="K51" s="1246"/>
      <c r="L51" s="1246"/>
      <c r="M51" s="1246"/>
      <c r="N51" s="1246"/>
      <c r="O51" s="1246"/>
    </row>
    <row r="52" spans="1:17" x14ac:dyDescent="0.15">
      <c r="B52" s="250"/>
      <c r="C52" s="246"/>
      <c r="D52" s="246"/>
      <c r="E52" s="246"/>
      <c r="F52" s="246"/>
      <c r="G52" s="1240"/>
      <c r="H52" s="1241"/>
      <c r="I52" s="1245"/>
      <c r="J52" s="1245"/>
      <c r="K52" s="1221"/>
      <c r="L52" s="1221"/>
      <c r="M52" s="1221"/>
      <c r="N52" s="1221"/>
      <c r="O52" s="1221"/>
    </row>
    <row r="53" spans="1:17" x14ac:dyDescent="0.15">
      <c r="A53" s="357"/>
      <c r="B53" s="250"/>
      <c r="C53" s="246"/>
      <c r="D53" s="246"/>
      <c r="E53" s="246"/>
      <c r="F53" s="246"/>
      <c r="G53" s="1240"/>
      <c r="H53" s="1241"/>
      <c r="I53" s="1233" t="s">
        <v>550</v>
      </c>
      <c r="J53" s="1233"/>
      <c r="K53" s="1247"/>
      <c r="L53" s="1247"/>
      <c r="M53" s="1247"/>
      <c r="N53" s="1247"/>
      <c r="O53" s="1247"/>
    </row>
    <row r="54" spans="1:17" x14ac:dyDescent="0.15">
      <c r="A54" s="357"/>
      <c r="B54" s="250"/>
      <c r="C54" s="246"/>
      <c r="D54" s="246"/>
      <c r="E54" s="246"/>
      <c r="F54" s="246"/>
      <c r="G54" s="1242"/>
      <c r="H54" s="1243"/>
      <c r="I54" s="1233"/>
      <c r="J54" s="1233"/>
      <c r="K54" s="1226"/>
      <c r="L54" s="1226"/>
      <c r="M54" s="1226"/>
      <c r="N54" s="1226"/>
      <c r="O54" s="1226"/>
    </row>
    <row r="55" spans="1:17" x14ac:dyDescent="0.15">
      <c r="A55" s="357"/>
      <c r="B55" s="250"/>
      <c r="C55" s="246"/>
      <c r="D55" s="246"/>
      <c r="E55" s="246"/>
      <c r="F55" s="246"/>
      <c r="G55" s="1227" t="s">
        <v>546</v>
      </c>
      <c r="H55" s="1228"/>
      <c r="I55" s="1233" t="s">
        <v>545</v>
      </c>
      <c r="J55" s="1233"/>
      <c r="K55" s="1246"/>
      <c r="L55" s="1246"/>
      <c r="M55" s="1246"/>
      <c r="N55" s="1246"/>
      <c r="O55" s="1246"/>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550</v>
      </c>
      <c r="J57" s="1223"/>
      <c r="K57" s="1247"/>
      <c r="L57" s="1247"/>
      <c r="M57" s="1247"/>
      <c r="N57" s="1247"/>
      <c r="O57" s="1247"/>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547</v>
      </c>
      <c r="C63" s="246"/>
      <c r="D63" s="246"/>
      <c r="E63" s="246"/>
      <c r="F63" s="246"/>
      <c r="G63" s="246"/>
      <c r="H63" s="246"/>
      <c r="I63" s="246"/>
      <c r="J63" s="246"/>
      <c r="K63" s="246"/>
      <c r="L63" s="246"/>
      <c r="M63" s="246"/>
      <c r="N63" s="246"/>
      <c r="O63" s="246"/>
    </row>
    <row r="64" spans="1:17" x14ac:dyDescent="0.15">
      <c r="B64" s="250"/>
      <c r="C64" s="246"/>
      <c r="D64" s="246"/>
      <c r="E64" s="246"/>
      <c r="F64" s="246"/>
      <c r="G64" s="353" t="s">
        <v>542</v>
      </c>
      <c r="I64" s="354"/>
      <c r="J64" s="354"/>
      <c r="K64" s="354"/>
      <c r="L64" s="246"/>
      <c r="M64" s="246"/>
      <c r="N64" s="246"/>
      <c r="O64" s="246"/>
    </row>
    <row r="65" spans="2:30" x14ac:dyDescent="0.15">
      <c r="B65" s="250"/>
      <c r="C65" s="246"/>
      <c r="D65" s="246"/>
      <c r="E65" s="246"/>
      <c r="F65" s="246"/>
      <c r="G65" s="1248" t="s">
        <v>551</v>
      </c>
      <c r="H65" s="1249"/>
      <c r="I65" s="1249"/>
      <c r="J65" s="1249"/>
      <c r="K65" s="1249"/>
      <c r="L65" s="1249"/>
      <c r="M65" s="1249"/>
      <c r="N65" s="1249"/>
      <c r="O65" s="1250"/>
    </row>
    <row r="66" spans="2:30" x14ac:dyDescent="0.15">
      <c r="B66" s="250"/>
      <c r="C66" s="246"/>
      <c r="D66" s="246"/>
      <c r="E66" s="246"/>
      <c r="F66" s="246"/>
      <c r="G66" s="1251"/>
      <c r="H66" s="1252"/>
      <c r="I66" s="1252"/>
      <c r="J66" s="1252"/>
      <c r="K66" s="1252"/>
      <c r="L66" s="1252"/>
      <c r="M66" s="1252"/>
      <c r="N66" s="1252"/>
      <c r="O66" s="1253"/>
    </row>
    <row r="67" spans="2:30" x14ac:dyDescent="0.15">
      <c r="B67" s="250"/>
      <c r="C67" s="246"/>
      <c r="D67" s="246"/>
      <c r="E67" s="246"/>
      <c r="F67" s="246"/>
      <c r="G67" s="1251"/>
      <c r="H67" s="1252"/>
      <c r="I67" s="1252"/>
      <c r="J67" s="1252"/>
      <c r="K67" s="1252"/>
      <c r="L67" s="1252"/>
      <c r="M67" s="1252"/>
      <c r="N67" s="1252"/>
      <c r="O67" s="1253"/>
    </row>
    <row r="68" spans="2:30" x14ac:dyDescent="0.15">
      <c r="B68" s="250"/>
      <c r="C68" s="246"/>
      <c r="D68" s="246"/>
      <c r="E68" s="246"/>
      <c r="F68" s="246"/>
      <c r="G68" s="1251"/>
      <c r="H68" s="1252"/>
      <c r="I68" s="1252"/>
      <c r="J68" s="1252"/>
      <c r="K68" s="1252"/>
      <c r="L68" s="1252"/>
      <c r="M68" s="1252"/>
      <c r="N68" s="1252"/>
      <c r="O68" s="1253"/>
    </row>
    <row r="69" spans="2:30" x14ac:dyDescent="0.15">
      <c r="B69" s="250"/>
      <c r="C69" s="246"/>
      <c r="D69" s="246"/>
      <c r="E69" s="246"/>
      <c r="F69" s="246"/>
      <c r="G69" s="1254"/>
      <c r="H69" s="1255"/>
      <c r="I69" s="1255"/>
      <c r="J69" s="1255"/>
      <c r="K69" s="1255"/>
      <c r="L69" s="1255"/>
      <c r="M69" s="1255"/>
      <c r="N69" s="1255"/>
      <c r="O69" s="1256"/>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548</v>
      </c>
      <c r="I71" s="370"/>
      <c r="J71" s="366"/>
      <c r="K71" s="366"/>
      <c r="L71" s="367"/>
      <c r="M71" s="366"/>
      <c r="N71" s="367"/>
      <c r="O71" s="368"/>
    </row>
    <row r="72" spans="2:30" x14ac:dyDescent="0.15">
      <c r="B72" s="250"/>
      <c r="C72" s="246"/>
      <c r="D72" s="246"/>
      <c r="E72" s="246"/>
      <c r="F72" s="246"/>
      <c r="G72" s="1235"/>
      <c r="H72" s="1236"/>
      <c r="I72" s="1236"/>
      <c r="J72" s="1237"/>
      <c r="K72" s="356" t="s">
        <v>519</v>
      </c>
      <c r="L72" s="356" t="s">
        <v>520</v>
      </c>
      <c r="M72" s="356" t="s">
        <v>521</v>
      </c>
      <c r="N72" s="356" t="s">
        <v>522</v>
      </c>
      <c r="O72" s="356" t="s">
        <v>523</v>
      </c>
    </row>
    <row r="73" spans="2:30" x14ac:dyDescent="0.15">
      <c r="B73" s="250"/>
      <c r="C73" s="246"/>
      <c r="D73" s="246"/>
      <c r="E73" s="246"/>
      <c r="F73" s="246"/>
      <c r="G73" s="1238" t="s">
        <v>544</v>
      </c>
      <c r="H73" s="1239"/>
      <c r="I73" s="1244" t="s">
        <v>545</v>
      </c>
      <c r="J73" s="1244"/>
      <c r="K73" s="1234">
        <v>79.400000000000006</v>
      </c>
      <c r="L73" s="1234">
        <v>69.3</v>
      </c>
      <c r="M73" s="1221">
        <v>64.8</v>
      </c>
      <c r="N73" s="1221">
        <v>57.5</v>
      </c>
      <c r="O73" s="1221">
        <v>57.3</v>
      </c>
      <c r="S73" s="245">
        <v>9.9</v>
      </c>
    </row>
    <row r="74" spans="2:30" x14ac:dyDescent="0.15">
      <c r="B74" s="250"/>
      <c r="C74" s="246"/>
      <c r="D74" s="246"/>
      <c r="E74" s="246"/>
      <c r="F74" s="246"/>
      <c r="G74" s="1240"/>
      <c r="H74" s="1241"/>
      <c r="I74" s="1245"/>
      <c r="J74" s="1245"/>
      <c r="K74" s="1234"/>
      <c r="L74" s="1234"/>
      <c r="M74" s="1221"/>
      <c r="N74" s="1221"/>
      <c r="O74" s="1221"/>
    </row>
    <row r="75" spans="2:30" x14ac:dyDescent="0.15">
      <c r="B75" s="250"/>
      <c r="C75" s="246"/>
      <c r="D75" s="246"/>
      <c r="E75" s="246"/>
      <c r="F75" s="246"/>
      <c r="G75" s="1240"/>
      <c r="H75" s="1241"/>
      <c r="I75" s="1233" t="s">
        <v>549</v>
      </c>
      <c r="J75" s="1233"/>
      <c r="K75" s="1225">
        <v>13.8</v>
      </c>
      <c r="L75" s="1225">
        <v>12</v>
      </c>
      <c r="M75" s="1225">
        <v>10.8</v>
      </c>
      <c r="N75" s="1225">
        <v>10.3</v>
      </c>
      <c r="O75" s="1225">
        <v>10.3</v>
      </c>
      <c r="U75" s="245">
        <v>81.2</v>
      </c>
      <c r="W75" s="245">
        <v>87.2</v>
      </c>
      <c r="Y75" s="245">
        <v>99.8</v>
      </c>
      <c r="AA75" s="245">
        <v>109.5</v>
      </c>
      <c r="AC75" s="245">
        <v>115.2</v>
      </c>
    </row>
    <row r="76" spans="2:30" x14ac:dyDescent="0.15">
      <c r="B76" s="250"/>
      <c r="C76" s="246"/>
      <c r="D76" s="246"/>
      <c r="E76" s="246"/>
      <c r="F76" s="246"/>
      <c r="G76" s="1242"/>
      <c r="H76" s="1243"/>
      <c r="I76" s="1233"/>
      <c r="J76" s="1233"/>
      <c r="K76" s="1226"/>
      <c r="L76" s="1226"/>
      <c r="M76" s="1226"/>
      <c r="N76" s="1226"/>
      <c r="O76" s="1226"/>
    </row>
    <row r="77" spans="2:30" x14ac:dyDescent="0.15">
      <c r="B77" s="250"/>
      <c r="C77" s="246"/>
      <c r="D77" s="246"/>
      <c r="E77" s="246"/>
      <c r="F77" s="246"/>
      <c r="G77" s="1227" t="s">
        <v>546</v>
      </c>
      <c r="H77" s="1228"/>
      <c r="I77" s="1233" t="s">
        <v>545</v>
      </c>
      <c r="J77" s="1233"/>
      <c r="K77" s="1234">
        <v>0</v>
      </c>
      <c r="L77" s="1234">
        <v>0</v>
      </c>
      <c r="M77" s="1221">
        <v>0</v>
      </c>
      <c r="N77" s="1221">
        <v>0</v>
      </c>
      <c r="O77" s="1221">
        <v>0</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549</v>
      </c>
      <c r="J79" s="1223"/>
      <c r="K79" s="1224">
        <v>9.6999999999999993</v>
      </c>
      <c r="L79" s="1224">
        <v>8.6</v>
      </c>
      <c r="M79" s="1224">
        <v>7.7</v>
      </c>
      <c r="N79" s="1224">
        <v>6.4</v>
      </c>
      <c r="O79" s="1224">
        <v>6.9</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518</v>
      </c>
      <c r="G2" s="113"/>
      <c r="H2" s="114"/>
    </row>
    <row r="3" spans="1:8" x14ac:dyDescent="0.15">
      <c r="A3" s="110" t="s">
        <v>511</v>
      </c>
      <c r="B3" s="115"/>
      <c r="C3" s="116"/>
      <c r="D3" s="117">
        <v>231748</v>
      </c>
      <c r="E3" s="118"/>
      <c r="F3" s="119">
        <v>185018</v>
      </c>
      <c r="G3" s="120"/>
      <c r="H3" s="121"/>
    </row>
    <row r="4" spans="1:8" x14ac:dyDescent="0.15">
      <c r="A4" s="122"/>
      <c r="B4" s="123"/>
      <c r="C4" s="124"/>
      <c r="D4" s="125">
        <v>187924</v>
      </c>
      <c r="E4" s="126"/>
      <c r="F4" s="127">
        <v>95064</v>
      </c>
      <c r="G4" s="128"/>
      <c r="H4" s="129"/>
    </row>
    <row r="5" spans="1:8" x14ac:dyDescent="0.15">
      <c r="A5" s="110" t="s">
        <v>513</v>
      </c>
      <c r="B5" s="115"/>
      <c r="C5" s="116"/>
      <c r="D5" s="117">
        <v>291263</v>
      </c>
      <c r="E5" s="118"/>
      <c r="F5" s="119">
        <v>238802</v>
      </c>
      <c r="G5" s="120"/>
      <c r="H5" s="121"/>
    </row>
    <row r="6" spans="1:8" x14ac:dyDescent="0.15">
      <c r="A6" s="122"/>
      <c r="B6" s="123"/>
      <c r="C6" s="124"/>
      <c r="D6" s="125">
        <v>254940</v>
      </c>
      <c r="E6" s="126"/>
      <c r="F6" s="127">
        <v>128562</v>
      </c>
      <c r="G6" s="128"/>
      <c r="H6" s="129"/>
    </row>
    <row r="7" spans="1:8" x14ac:dyDescent="0.15">
      <c r="A7" s="110" t="s">
        <v>514</v>
      </c>
      <c r="B7" s="115"/>
      <c r="C7" s="116"/>
      <c r="D7" s="117">
        <v>291682</v>
      </c>
      <c r="E7" s="118"/>
      <c r="F7" s="119">
        <v>288550</v>
      </c>
      <c r="G7" s="120"/>
      <c r="H7" s="121"/>
    </row>
    <row r="8" spans="1:8" x14ac:dyDescent="0.15">
      <c r="A8" s="122"/>
      <c r="B8" s="123"/>
      <c r="C8" s="124"/>
      <c r="D8" s="125">
        <v>141802</v>
      </c>
      <c r="E8" s="126"/>
      <c r="F8" s="127">
        <v>141525</v>
      </c>
      <c r="G8" s="128"/>
      <c r="H8" s="129"/>
    </row>
    <row r="9" spans="1:8" x14ac:dyDescent="0.15">
      <c r="A9" s="110" t="s">
        <v>515</v>
      </c>
      <c r="B9" s="115"/>
      <c r="C9" s="116"/>
      <c r="D9" s="117">
        <v>184518</v>
      </c>
      <c r="E9" s="118"/>
      <c r="F9" s="119">
        <v>287914</v>
      </c>
      <c r="G9" s="120"/>
      <c r="H9" s="121"/>
    </row>
    <row r="10" spans="1:8" x14ac:dyDescent="0.15">
      <c r="A10" s="122"/>
      <c r="B10" s="123"/>
      <c r="C10" s="124"/>
      <c r="D10" s="125">
        <v>118463</v>
      </c>
      <c r="E10" s="126"/>
      <c r="F10" s="127">
        <v>146531</v>
      </c>
      <c r="G10" s="128"/>
      <c r="H10" s="129"/>
    </row>
    <row r="11" spans="1:8" x14ac:dyDescent="0.15">
      <c r="A11" s="110" t="s">
        <v>516</v>
      </c>
      <c r="B11" s="115"/>
      <c r="C11" s="116"/>
      <c r="D11" s="117">
        <v>246811</v>
      </c>
      <c r="E11" s="118"/>
      <c r="F11" s="119">
        <v>310300</v>
      </c>
      <c r="G11" s="120"/>
      <c r="H11" s="121"/>
    </row>
    <row r="12" spans="1:8" x14ac:dyDescent="0.15">
      <c r="A12" s="122"/>
      <c r="B12" s="123"/>
      <c r="C12" s="130"/>
      <c r="D12" s="125">
        <v>194528</v>
      </c>
      <c r="E12" s="126"/>
      <c r="F12" s="127">
        <v>157576</v>
      </c>
      <c r="G12" s="128"/>
      <c r="H12" s="129"/>
    </row>
    <row r="13" spans="1:8" x14ac:dyDescent="0.15">
      <c r="A13" s="110"/>
      <c r="B13" s="115"/>
      <c r="C13" s="131"/>
      <c r="D13" s="132">
        <v>249204</v>
      </c>
      <c r="E13" s="133"/>
      <c r="F13" s="134">
        <v>262117</v>
      </c>
      <c r="G13" s="135"/>
      <c r="H13" s="121"/>
    </row>
    <row r="14" spans="1:8" x14ac:dyDescent="0.15">
      <c r="A14" s="122"/>
      <c r="B14" s="123"/>
      <c r="C14" s="124"/>
      <c r="D14" s="125">
        <v>179531</v>
      </c>
      <c r="E14" s="126"/>
      <c r="F14" s="127">
        <v>133852</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3.6</v>
      </c>
      <c r="C19" s="136">
        <f>ROUND(VALUE(SUBSTITUTE(実質収支比率等に係る経年分析!G$48,"▲","-")),2)</f>
        <v>4.05</v>
      </c>
      <c r="D19" s="136">
        <f>ROUND(VALUE(SUBSTITUTE(実質収支比率等に係る経年分析!H$48,"▲","-")),2)</f>
        <v>4.42</v>
      </c>
      <c r="E19" s="136">
        <f>ROUND(VALUE(SUBSTITUTE(実質収支比率等に係る経年分析!I$48,"▲","-")),2)</f>
        <v>5.32</v>
      </c>
      <c r="F19" s="136">
        <f>ROUND(VALUE(SUBSTITUTE(実質収支比率等に係る経年分析!J$48,"▲","-")),2)</f>
        <v>8.36</v>
      </c>
    </row>
    <row r="20" spans="1:11" x14ac:dyDescent="0.15">
      <c r="A20" s="136" t="s">
        <v>43</v>
      </c>
      <c r="B20" s="136">
        <f>ROUND(VALUE(SUBSTITUTE(実質収支比率等に係る経年分析!F$47,"▲","-")),2)</f>
        <v>12.41</v>
      </c>
      <c r="C20" s="136">
        <f>ROUND(VALUE(SUBSTITUTE(実質収支比率等に係る経年分析!G$47,"▲","-")),2)</f>
        <v>12.66</v>
      </c>
      <c r="D20" s="136">
        <f>ROUND(VALUE(SUBSTITUTE(実質収支比率等に係る経年分析!H$47,"▲","-")),2)</f>
        <v>13.94</v>
      </c>
      <c r="E20" s="136">
        <f>ROUND(VALUE(SUBSTITUTE(実質収支比率等に係る経年分析!I$47,"▲","-")),2)</f>
        <v>13.6</v>
      </c>
      <c r="F20" s="136">
        <f>ROUND(VALUE(SUBSTITUTE(実質収支比率等に係る経年分析!J$47,"▲","-")),2)</f>
        <v>14.08</v>
      </c>
    </row>
    <row r="21" spans="1:11" x14ac:dyDescent="0.15">
      <c r="A21" s="136" t="s">
        <v>44</v>
      </c>
      <c r="B21" s="136">
        <f>IF(ISNUMBER(VALUE(SUBSTITUTE(実質収支比率等に係る経年分析!F$49,"▲","-"))),ROUND(VALUE(SUBSTITUTE(実質収支比率等に係る経年分析!F$49,"▲","-")),2),NA())</f>
        <v>-0.56000000000000005</v>
      </c>
      <c r="C21" s="136">
        <f>IF(ISNUMBER(VALUE(SUBSTITUTE(実質収支比率等に係る経年分析!G$49,"▲","-"))),ROUND(VALUE(SUBSTITUTE(実質収支比率等に係る経年分析!G$49,"▲","-")),2),NA())</f>
        <v>0.53</v>
      </c>
      <c r="D21" s="136">
        <f>IF(ISNUMBER(VALUE(SUBSTITUTE(実質収支比率等に係る経年分析!H$49,"▲","-"))),ROUND(VALUE(SUBSTITUTE(実質収支比率等に係る経年分析!H$49,"▲","-")),2),NA())</f>
        <v>0.44</v>
      </c>
      <c r="E21" s="136">
        <f>IF(ISNUMBER(VALUE(SUBSTITUTE(実質収支比率等に係る経年分析!I$49,"▲","-"))),ROUND(VALUE(SUBSTITUTE(実質収支比率等に係る経年分析!I$49,"▲","-")),2),NA())</f>
        <v>1.07</v>
      </c>
      <c r="F21" s="136">
        <f>IF(ISNUMBER(VALUE(SUBSTITUTE(実質収支比率等に係る経年分析!J$49,"▲","-"))),ROUND(VALUE(SUBSTITUTE(実質収支比率等に係る経年分析!J$49,"▲","-")),2),NA())</f>
        <v>2.9</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0.04</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0.01</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介護老人保健施設事業特別会計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0.23</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0.3</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0.33</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0.12</v>
      </c>
    </row>
    <row r="30" spans="1:11" x14ac:dyDescent="0.15">
      <c r="A30" s="137" t="str">
        <f>IF(連結実質赤字比率に係る赤字・黒字の構成分析!C$40="",NA(),連結実質赤字比率に係る赤字・黒字の構成分析!C$40)</f>
        <v>後期高齢者医療事業特別会計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0.19</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0.23</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0.24</v>
      </c>
    </row>
    <row r="31" spans="1:11" x14ac:dyDescent="0.15">
      <c r="A31" s="137" t="str">
        <f>IF(連結実質赤字比率に係る赤字・黒字の構成分析!C$39="",NA(),連結実質赤字比率に係る赤字・黒字の構成分析!C$39)</f>
        <v>公共下水道事業特別会計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0.09</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0.26</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0.33</v>
      </c>
    </row>
    <row r="32" spans="1:11" x14ac:dyDescent="0.15">
      <c r="A32" s="137" t="str">
        <f>IF(連結実質赤字比率に係る赤字・黒字の構成分析!C$38="",NA(),連結実質赤字比率に係る赤字・黒字の構成分析!C$38)</f>
        <v>国民健康保険上川町立診療所事業特別会計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0.49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0.44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0.65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1.1399999999999999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1.07</v>
      </c>
    </row>
    <row r="33" spans="1:16" x14ac:dyDescent="0.15">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0.85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1.06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1.49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1.76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2.09</v>
      </c>
    </row>
    <row r="34" spans="1:16" x14ac:dyDescent="0.15">
      <c r="A34" s="137" t="str">
        <f>IF(連結実質赤字比率に係る赤字・黒字の構成分析!C$36="",NA(),連結実質赤字比率に係る赤字・黒字の構成分析!C$36)</f>
        <v>国民健康保険事業特別会計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1.74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1.54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1.89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1.65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2.13</v>
      </c>
    </row>
    <row r="35" spans="1:16" x14ac:dyDescent="0.15">
      <c r="A35" s="137" t="str">
        <f>IF(連結実質赤字比率に係る赤字・黒字の構成分析!C$35="",NA(),連結実質赤字比率に係る赤字・黒字の構成分析!C$35)</f>
        <v>簡易水道事業会計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3.02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2.86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1.95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3.33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4.26</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3.55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4.03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4.3899999999999997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5.31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8.36</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593</v>
      </c>
      <c r="E42" s="138"/>
      <c r="F42" s="138"/>
      <c r="G42" s="138">
        <f>'実質公債費比率（分子）の構造'!L$52</f>
        <v>600</v>
      </c>
      <c r="H42" s="138"/>
      <c r="I42" s="138"/>
      <c r="J42" s="138">
        <f>'実質公債費比率（分子）の構造'!M$52</f>
        <v>635</v>
      </c>
      <c r="K42" s="138"/>
      <c r="L42" s="138"/>
      <c r="M42" s="138">
        <f>'実質公債費比率（分子）の構造'!N$52</f>
        <v>640</v>
      </c>
      <c r="N42" s="138"/>
      <c r="O42" s="138"/>
      <c r="P42" s="138">
        <f>'実質公債費比率（分子）の構造'!O$52</f>
        <v>698</v>
      </c>
    </row>
    <row r="43" spans="1:16" x14ac:dyDescent="0.15">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53</v>
      </c>
      <c r="B44" s="138">
        <f>'実質公債費比率（分子）の構造'!K$50</f>
        <v>53</v>
      </c>
      <c r="C44" s="138"/>
      <c r="D44" s="138"/>
      <c r="E44" s="138">
        <f>'実質公債費比率（分子）の構造'!L$50</f>
        <v>53</v>
      </c>
      <c r="F44" s="138"/>
      <c r="G44" s="138"/>
      <c r="H44" s="138">
        <f>'実質公債費比率（分子）の構造'!M$50</f>
        <v>40</v>
      </c>
      <c r="I44" s="138"/>
      <c r="J44" s="138"/>
      <c r="K44" s="138">
        <f>'実質公債費比率（分子）の構造'!N$50</f>
        <v>42</v>
      </c>
      <c r="L44" s="138"/>
      <c r="M44" s="138"/>
      <c r="N44" s="138">
        <f>'実質公債費比率（分子）の構造'!O$50</f>
        <v>53</v>
      </c>
      <c r="O44" s="138"/>
      <c r="P44" s="138"/>
    </row>
    <row r="45" spans="1:16" x14ac:dyDescent="0.15">
      <c r="A45" s="138" t="s">
        <v>54</v>
      </c>
      <c r="B45" s="138">
        <f>'実質公債費比率（分子）の構造'!K$49</f>
        <v>1</v>
      </c>
      <c r="C45" s="138"/>
      <c r="D45" s="138"/>
      <c r="E45" s="138">
        <f>'実質公債費比率（分子）の構造'!L$49</f>
        <v>4</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55</v>
      </c>
      <c r="B46" s="138">
        <f>'実質公債費比率（分子）の構造'!K$48</f>
        <v>121</v>
      </c>
      <c r="C46" s="138"/>
      <c r="D46" s="138"/>
      <c r="E46" s="138">
        <f>'実質公債費比率（分子）の構造'!L$48</f>
        <v>130</v>
      </c>
      <c r="F46" s="138"/>
      <c r="G46" s="138"/>
      <c r="H46" s="138">
        <f>'実質公債費比率（分子）の構造'!M$48</f>
        <v>163</v>
      </c>
      <c r="I46" s="138"/>
      <c r="J46" s="138"/>
      <c r="K46" s="138">
        <f>'実質公債費比率（分子）の構造'!N$48</f>
        <v>143</v>
      </c>
      <c r="L46" s="138"/>
      <c r="M46" s="138"/>
      <c r="N46" s="138">
        <f>'実質公債費比率（分子）の構造'!O$48</f>
        <v>148</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774</v>
      </c>
      <c r="C49" s="138"/>
      <c r="D49" s="138"/>
      <c r="E49" s="138">
        <f>'実質公債費比率（分子）の構造'!L$45</f>
        <v>739</v>
      </c>
      <c r="F49" s="138"/>
      <c r="G49" s="138"/>
      <c r="H49" s="138">
        <f>'実質公債費比率（分子）の構造'!M$45</f>
        <v>736</v>
      </c>
      <c r="I49" s="138"/>
      <c r="J49" s="138"/>
      <c r="K49" s="138">
        <f>'実質公債費比率（分子）の構造'!N$45</f>
        <v>736</v>
      </c>
      <c r="L49" s="138"/>
      <c r="M49" s="138"/>
      <c r="N49" s="138">
        <f>'実質公債費比率（分子）の構造'!O$45</f>
        <v>784</v>
      </c>
      <c r="O49" s="138"/>
      <c r="P49" s="138"/>
    </row>
    <row r="50" spans="1:16" x14ac:dyDescent="0.15">
      <c r="A50" s="138" t="s">
        <v>59</v>
      </c>
      <c r="B50" s="138" t="e">
        <f>NA()</f>
        <v>#N/A</v>
      </c>
      <c r="C50" s="138">
        <f>IF(ISNUMBER('実質公債費比率（分子）の構造'!K$53),'実質公債費比率（分子）の構造'!K$53,NA())</f>
        <v>356</v>
      </c>
      <c r="D50" s="138" t="e">
        <f>NA()</f>
        <v>#N/A</v>
      </c>
      <c r="E50" s="138" t="e">
        <f>NA()</f>
        <v>#N/A</v>
      </c>
      <c r="F50" s="138">
        <f>IF(ISNUMBER('実質公債費比率（分子）の構造'!L$53),'実質公債費比率（分子）の構造'!L$53,NA())</f>
        <v>326</v>
      </c>
      <c r="G50" s="138" t="e">
        <f>NA()</f>
        <v>#N/A</v>
      </c>
      <c r="H50" s="138" t="e">
        <f>NA()</f>
        <v>#N/A</v>
      </c>
      <c r="I50" s="138">
        <f>IF(ISNUMBER('実質公債費比率（分子）の構造'!M$53),'実質公債費比率（分子）の構造'!M$53,NA())</f>
        <v>304</v>
      </c>
      <c r="J50" s="138" t="e">
        <f>NA()</f>
        <v>#N/A</v>
      </c>
      <c r="K50" s="138" t="e">
        <f>NA()</f>
        <v>#N/A</v>
      </c>
      <c r="L50" s="138">
        <f>IF(ISNUMBER('実質公債費比率（分子）の構造'!N$53),'実質公債費比率（分子）の構造'!N$53,NA())</f>
        <v>281</v>
      </c>
      <c r="M50" s="138" t="e">
        <f>NA()</f>
        <v>#N/A</v>
      </c>
      <c r="N50" s="138" t="e">
        <f>NA()</f>
        <v>#N/A</v>
      </c>
      <c r="O50" s="138">
        <f>IF(ISNUMBER('実質公債費比率（分子）の構造'!O$53),'実質公債費比率（分子）の構造'!O$53,NA())</f>
        <v>287</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6258</v>
      </c>
      <c r="E56" s="137"/>
      <c r="F56" s="137"/>
      <c r="G56" s="137">
        <f>'将来負担比率（分子）の構造'!J$52</f>
        <v>6574</v>
      </c>
      <c r="H56" s="137"/>
      <c r="I56" s="137"/>
      <c r="J56" s="137">
        <f>'将来負担比率（分子）の構造'!K$52</f>
        <v>6525</v>
      </c>
      <c r="K56" s="137"/>
      <c r="L56" s="137"/>
      <c r="M56" s="137">
        <f>'将来負担比率（分子）の構造'!L$52</f>
        <v>6580</v>
      </c>
      <c r="N56" s="137"/>
      <c r="O56" s="137"/>
      <c r="P56" s="137">
        <f>'将来負担比率（分子）の構造'!M$52</f>
        <v>6812</v>
      </c>
    </row>
    <row r="57" spans="1:16" x14ac:dyDescent="0.15">
      <c r="A57" s="137" t="s">
        <v>36</v>
      </c>
      <c r="B57" s="137"/>
      <c r="C57" s="137"/>
      <c r="D57" s="137">
        <f>'将来負担比率（分子）の構造'!I$51</f>
        <v>568</v>
      </c>
      <c r="E57" s="137"/>
      <c r="F57" s="137"/>
      <c r="G57" s="137">
        <f>'将来負担比率（分子）の構造'!J$51</f>
        <v>623</v>
      </c>
      <c r="H57" s="137"/>
      <c r="I57" s="137"/>
      <c r="J57" s="137">
        <f>'将来負担比率（分子）の構造'!K$51</f>
        <v>642</v>
      </c>
      <c r="K57" s="137"/>
      <c r="L57" s="137"/>
      <c r="M57" s="137">
        <f>'将来負担比率（分子）の構造'!L$51</f>
        <v>668</v>
      </c>
      <c r="N57" s="137"/>
      <c r="O57" s="137"/>
      <c r="P57" s="137">
        <f>'将来負担比率（分子）の構造'!M$51</f>
        <v>565</v>
      </c>
    </row>
    <row r="58" spans="1:16" x14ac:dyDescent="0.15">
      <c r="A58" s="137" t="s">
        <v>35</v>
      </c>
      <c r="B58" s="137"/>
      <c r="C58" s="137"/>
      <c r="D58" s="137">
        <f>'将来負担比率（分子）の構造'!I$50</f>
        <v>1570</v>
      </c>
      <c r="E58" s="137"/>
      <c r="F58" s="137"/>
      <c r="G58" s="137">
        <f>'将来負担比率（分子）の構造'!J$50</f>
        <v>1559</v>
      </c>
      <c r="H58" s="137"/>
      <c r="I58" s="137"/>
      <c r="J58" s="137">
        <f>'将来負担比率（分子）の構造'!K$50</f>
        <v>1605</v>
      </c>
      <c r="K58" s="137"/>
      <c r="L58" s="137"/>
      <c r="M58" s="137">
        <f>'将来負担比率（分子）の構造'!L$50</f>
        <v>1743</v>
      </c>
      <c r="N58" s="137"/>
      <c r="O58" s="137"/>
      <c r="P58" s="137">
        <f>'将来負担比率（分子）の構造'!M$50</f>
        <v>1758</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211</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1255</v>
      </c>
      <c r="C62" s="137"/>
      <c r="D62" s="137"/>
      <c r="E62" s="137">
        <f>'将来負担比率（分子）の構造'!J$45</f>
        <v>1173</v>
      </c>
      <c r="F62" s="137"/>
      <c r="G62" s="137"/>
      <c r="H62" s="137">
        <f>'将来負担比率（分子）の構造'!K$45</f>
        <v>1002</v>
      </c>
      <c r="I62" s="137"/>
      <c r="J62" s="137"/>
      <c r="K62" s="137">
        <f>'将来負担比率（分子）の構造'!L$45</f>
        <v>1044</v>
      </c>
      <c r="L62" s="137"/>
      <c r="M62" s="137"/>
      <c r="N62" s="137">
        <f>'将来負担比率（分子）の構造'!M$45</f>
        <v>917</v>
      </c>
      <c r="O62" s="137"/>
      <c r="P62" s="137"/>
    </row>
    <row r="63" spans="1:16" x14ac:dyDescent="0.15">
      <c r="A63" s="137" t="s">
        <v>28</v>
      </c>
      <c r="B63" s="137">
        <f>'将来負担比率（分子）の構造'!I$44</f>
        <v>38</v>
      </c>
      <c r="C63" s="137"/>
      <c r="D63" s="137"/>
      <c r="E63" s="137">
        <f>'将来負担比率（分子）の構造'!J$44</f>
        <v>35</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x14ac:dyDescent="0.15">
      <c r="A64" s="137" t="s">
        <v>27</v>
      </c>
      <c r="B64" s="137">
        <f>'将来負担比率（分子）の構造'!I$43</f>
        <v>1912</v>
      </c>
      <c r="C64" s="137"/>
      <c r="D64" s="137"/>
      <c r="E64" s="137">
        <f>'将来負担比率（分子）の構造'!J$43</f>
        <v>1852</v>
      </c>
      <c r="F64" s="137"/>
      <c r="G64" s="137"/>
      <c r="H64" s="137">
        <f>'将来負担比率（分子）の構造'!K$43</f>
        <v>1742</v>
      </c>
      <c r="I64" s="137"/>
      <c r="J64" s="137"/>
      <c r="K64" s="137">
        <f>'将来負担比率（分子）の構造'!L$43</f>
        <v>1760</v>
      </c>
      <c r="L64" s="137"/>
      <c r="M64" s="137"/>
      <c r="N64" s="137">
        <f>'将来負担比率（分子）の構造'!M$43</f>
        <v>1902</v>
      </c>
      <c r="O64" s="137"/>
      <c r="P64" s="137"/>
    </row>
    <row r="65" spans="1:16" x14ac:dyDescent="0.15">
      <c r="A65" s="137" t="s">
        <v>26</v>
      </c>
      <c r="B65" s="137">
        <f>'将来負担比率（分子）の構造'!I$42</f>
        <v>210</v>
      </c>
      <c r="C65" s="137"/>
      <c r="D65" s="137"/>
      <c r="E65" s="137">
        <f>'将来負担比率（分子）の構造'!J$42</f>
        <v>205</v>
      </c>
      <c r="F65" s="137"/>
      <c r="G65" s="137"/>
      <c r="H65" s="137">
        <f>'将来負担比率（分子）の構造'!K$42</f>
        <v>173</v>
      </c>
      <c r="I65" s="137"/>
      <c r="J65" s="137"/>
      <c r="K65" s="137">
        <f>'将来負担比率（分子）の構造'!L$42</f>
        <v>238</v>
      </c>
      <c r="L65" s="137"/>
      <c r="M65" s="137"/>
      <c r="N65" s="137">
        <f>'将来負担比率（分子）の構造'!M$42</f>
        <v>231</v>
      </c>
      <c r="O65" s="137"/>
      <c r="P65" s="137"/>
    </row>
    <row r="66" spans="1:16" x14ac:dyDescent="0.15">
      <c r="A66" s="137" t="s">
        <v>25</v>
      </c>
      <c r="B66" s="137">
        <f>'将来負担比率（分子）の構造'!I$41</f>
        <v>7262</v>
      </c>
      <c r="C66" s="137"/>
      <c r="D66" s="137"/>
      <c r="E66" s="137">
        <f>'将来負担比率（分子）の構造'!J$41</f>
        <v>7637</v>
      </c>
      <c r="F66" s="137"/>
      <c r="G66" s="137"/>
      <c r="H66" s="137">
        <f>'将来負担比率（分子）の構造'!K$41</f>
        <v>7685</v>
      </c>
      <c r="I66" s="137"/>
      <c r="J66" s="137"/>
      <c r="K66" s="137">
        <f>'将来負担比率（分子）の構造'!L$41</f>
        <v>7619</v>
      </c>
      <c r="L66" s="137"/>
      <c r="M66" s="137"/>
      <c r="N66" s="137">
        <f>'将来負担比率（分子）の構造'!M$41</f>
        <v>7662</v>
      </c>
      <c r="O66" s="137"/>
      <c r="P66" s="137"/>
    </row>
    <row r="67" spans="1:16" x14ac:dyDescent="0.15">
      <c r="A67" s="137" t="s">
        <v>63</v>
      </c>
      <c r="B67" s="137" t="e">
        <f>NA()</f>
        <v>#N/A</v>
      </c>
      <c r="C67" s="137">
        <f>IF(ISNUMBER('将来負担比率（分子）の構造'!I$53), IF('将来負担比率（分子）の構造'!I$53 &lt; 0, 0, '将来負担比率（分子）の構造'!I$53), NA())</f>
        <v>2493</v>
      </c>
      <c r="D67" s="137" t="e">
        <f>NA()</f>
        <v>#N/A</v>
      </c>
      <c r="E67" s="137" t="e">
        <f>NA()</f>
        <v>#N/A</v>
      </c>
      <c r="F67" s="137">
        <f>IF(ISNUMBER('将来負担比率（分子）の構造'!J$53), IF('将来負担比率（分子）の構造'!J$53 &lt; 0, 0, '将来負担比率（分子）の構造'!J$53), NA())</f>
        <v>2146</v>
      </c>
      <c r="G67" s="137" t="e">
        <f>NA()</f>
        <v>#N/A</v>
      </c>
      <c r="H67" s="137" t="e">
        <f>NA()</f>
        <v>#N/A</v>
      </c>
      <c r="I67" s="137">
        <f>IF(ISNUMBER('将来負担比率（分子）の構造'!K$53), IF('将来負担比率（分子）の構造'!K$53 &lt; 0, 0, '将来負担比率（分子）の構造'!K$53), NA())</f>
        <v>1830</v>
      </c>
      <c r="J67" s="137" t="e">
        <f>NA()</f>
        <v>#N/A</v>
      </c>
      <c r="K67" s="137" t="e">
        <f>NA()</f>
        <v>#N/A</v>
      </c>
      <c r="L67" s="137">
        <f>IF(ISNUMBER('将来負担比率（分子）の構造'!L$53), IF('将来負担比率（分子）の構造'!L$53 &lt; 0, 0, '将来負担比率（分子）の構造'!L$53), NA())</f>
        <v>1669</v>
      </c>
      <c r="M67" s="137" t="e">
        <f>NA()</f>
        <v>#N/A</v>
      </c>
      <c r="N67" s="137" t="e">
        <f>NA()</f>
        <v>#N/A</v>
      </c>
      <c r="O67" s="137">
        <f>IF(ISNUMBER('将来負担比率（分子）の構造'!M$53), IF('将来負担比率（分子）の構造'!M$53 &lt; 0, 0, '将来負担比率（分子）の構造'!M$53), NA())</f>
        <v>1576</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603834</v>
      </c>
      <c r="S5" s="615"/>
      <c r="T5" s="615"/>
      <c r="U5" s="615"/>
      <c r="V5" s="615"/>
      <c r="W5" s="615"/>
      <c r="X5" s="615"/>
      <c r="Y5" s="616"/>
      <c r="Z5" s="617">
        <v>10.7</v>
      </c>
      <c r="AA5" s="617"/>
      <c r="AB5" s="617"/>
      <c r="AC5" s="617"/>
      <c r="AD5" s="618">
        <v>591054</v>
      </c>
      <c r="AE5" s="618"/>
      <c r="AF5" s="618"/>
      <c r="AG5" s="618"/>
      <c r="AH5" s="618"/>
      <c r="AI5" s="618"/>
      <c r="AJ5" s="618"/>
      <c r="AK5" s="618"/>
      <c r="AL5" s="619">
        <v>17.7</v>
      </c>
      <c r="AM5" s="620"/>
      <c r="AN5" s="620"/>
      <c r="AO5" s="621"/>
      <c r="AP5" s="611" t="s">
        <v>210</v>
      </c>
      <c r="AQ5" s="612"/>
      <c r="AR5" s="612"/>
      <c r="AS5" s="612"/>
      <c r="AT5" s="612"/>
      <c r="AU5" s="612"/>
      <c r="AV5" s="612"/>
      <c r="AW5" s="612"/>
      <c r="AX5" s="612"/>
      <c r="AY5" s="612"/>
      <c r="AZ5" s="612"/>
      <c r="BA5" s="612"/>
      <c r="BB5" s="612"/>
      <c r="BC5" s="612"/>
      <c r="BD5" s="612"/>
      <c r="BE5" s="612"/>
      <c r="BF5" s="613"/>
      <c r="BG5" s="625">
        <v>500968</v>
      </c>
      <c r="BH5" s="626"/>
      <c r="BI5" s="626"/>
      <c r="BJ5" s="626"/>
      <c r="BK5" s="626"/>
      <c r="BL5" s="626"/>
      <c r="BM5" s="626"/>
      <c r="BN5" s="627"/>
      <c r="BO5" s="628">
        <v>83</v>
      </c>
      <c r="BP5" s="628"/>
      <c r="BQ5" s="628"/>
      <c r="BR5" s="628"/>
      <c r="BS5" s="629">
        <v>6407</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x14ac:dyDescent="0.15">
      <c r="B6" s="622" t="s">
        <v>214</v>
      </c>
      <c r="C6" s="623"/>
      <c r="D6" s="623"/>
      <c r="E6" s="623"/>
      <c r="F6" s="623"/>
      <c r="G6" s="623"/>
      <c r="H6" s="623"/>
      <c r="I6" s="623"/>
      <c r="J6" s="623"/>
      <c r="K6" s="623"/>
      <c r="L6" s="623"/>
      <c r="M6" s="623"/>
      <c r="N6" s="623"/>
      <c r="O6" s="623"/>
      <c r="P6" s="623"/>
      <c r="Q6" s="624"/>
      <c r="R6" s="625">
        <v>60541</v>
      </c>
      <c r="S6" s="626"/>
      <c r="T6" s="626"/>
      <c r="U6" s="626"/>
      <c r="V6" s="626"/>
      <c r="W6" s="626"/>
      <c r="X6" s="626"/>
      <c r="Y6" s="627"/>
      <c r="Z6" s="628">
        <v>1.1000000000000001</v>
      </c>
      <c r="AA6" s="628"/>
      <c r="AB6" s="628"/>
      <c r="AC6" s="628"/>
      <c r="AD6" s="629">
        <v>60541</v>
      </c>
      <c r="AE6" s="629"/>
      <c r="AF6" s="629"/>
      <c r="AG6" s="629"/>
      <c r="AH6" s="629"/>
      <c r="AI6" s="629"/>
      <c r="AJ6" s="629"/>
      <c r="AK6" s="629"/>
      <c r="AL6" s="630">
        <v>1.8</v>
      </c>
      <c r="AM6" s="631"/>
      <c r="AN6" s="631"/>
      <c r="AO6" s="632"/>
      <c r="AP6" s="622" t="s">
        <v>215</v>
      </c>
      <c r="AQ6" s="623"/>
      <c r="AR6" s="623"/>
      <c r="AS6" s="623"/>
      <c r="AT6" s="623"/>
      <c r="AU6" s="623"/>
      <c r="AV6" s="623"/>
      <c r="AW6" s="623"/>
      <c r="AX6" s="623"/>
      <c r="AY6" s="623"/>
      <c r="AZ6" s="623"/>
      <c r="BA6" s="623"/>
      <c r="BB6" s="623"/>
      <c r="BC6" s="623"/>
      <c r="BD6" s="623"/>
      <c r="BE6" s="623"/>
      <c r="BF6" s="624"/>
      <c r="BG6" s="625">
        <v>500968</v>
      </c>
      <c r="BH6" s="626"/>
      <c r="BI6" s="626"/>
      <c r="BJ6" s="626"/>
      <c r="BK6" s="626"/>
      <c r="BL6" s="626"/>
      <c r="BM6" s="626"/>
      <c r="BN6" s="627"/>
      <c r="BO6" s="628">
        <v>83</v>
      </c>
      <c r="BP6" s="628"/>
      <c r="BQ6" s="628"/>
      <c r="BR6" s="628"/>
      <c r="BS6" s="629">
        <v>6407</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67362</v>
      </c>
      <c r="CS6" s="626"/>
      <c r="CT6" s="626"/>
      <c r="CU6" s="626"/>
      <c r="CV6" s="626"/>
      <c r="CW6" s="626"/>
      <c r="CX6" s="626"/>
      <c r="CY6" s="627"/>
      <c r="CZ6" s="628">
        <v>1.3</v>
      </c>
      <c r="DA6" s="628"/>
      <c r="DB6" s="628"/>
      <c r="DC6" s="628"/>
      <c r="DD6" s="634" t="s">
        <v>217</v>
      </c>
      <c r="DE6" s="626"/>
      <c r="DF6" s="626"/>
      <c r="DG6" s="626"/>
      <c r="DH6" s="626"/>
      <c r="DI6" s="626"/>
      <c r="DJ6" s="626"/>
      <c r="DK6" s="626"/>
      <c r="DL6" s="626"/>
      <c r="DM6" s="626"/>
      <c r="DN6" s="626"/>
      <c r="DO6" s="626"/>
      <c r="DP6" s="627"/>
      <c r="DQ6" s="634">
        <v>67362</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328</v>
      </c>
      <c r="S7" s="626"/>
      <c r="T7" s="626"/>
      <c r="U7" s="626"/>
      <c r="V7" s="626"/>
      <c r="W7" s="626"/>
      <c r="X7" s="626"/>
      <c r="Y7" s="627"/>
      <c r="Z7" s="628">
        <v>0</v>
      </c>
      <c r="AA7" s="628"/>
      <c r="AB7" s="628"/>
      <c r="AC7" s="628"/>
      <c r="AD7" s="629">
        <v>328</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163047</v>
      </c>
      <c r="BH7" s="626"/>
      <c r="BI7" s="626"/>
      <c r="BJ7" s="626"/>
      <c r="BK7" s="626"/>
      <c r="BL7" s="626"/>
      <c r="BM7" s="626"/>
      <c r="BN7" s="627"/>
      <c r="BO7" s="628">
        <v>27</v>
      </c>
      <c r="BP7" s="628"/>
      <c r="BQ7" s="628"/>
      <c r="BR7" s="628"/>
      <c r="BS7" s="629">
        <v>6407</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895150</v>
      </c>
      <c r="CS7" s="626"/>
      <c r="CT7" s="626"/>
      <c r="CU7" s="626"/>
      <c r="CV7" s="626"/>
      <c r="CW7" s="626"/>
      <c r="CX7" s="626"/>
      <c r="CY7" s="627"/>
      <c r="CZ7" s="628">
        <v>16.899999999999999</v>
      </c>
      <c r="DA7" s="628"/>
      <c r="DB7" s="628"/>
      <c r="DC7" s="628"/>
      <c r="DD7" s="634">
        <v>224118</v>
      </c>
      <c r="DE7" s="626"/>
      <c r="DF7" s="626"/>
      <c r="DG7" s="626"/>
      <c r="DH7" s="626"/>
      <c r="DI7" s="626"/>
      <c r="DJ7" s="626"/>
      <c r="DK7" s="626"/>
      <c r="DL7" s="626"/>
      <c r="DM7" s="626"/>
      <c r="DN7" s="626"/>
      <c r="DO7" s="626"/>
      <c r="DP7" s="627"/>
      <c r="DQ7" s="634">
        <v>584994</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609</v>
      </c>
      <c r="S8" s="626"/>
      <c r="T8" s="626"/>
      <c r="U8" s="626"/>
      <c r="V8" s="626"/>
      <c r="W8" s="626"/>
      <c r="X8" s="626"/>
      <c r="Y8" s="627"/>
      <c r="Z8" s="628">
        <v>0</v>
      </c>
      <c r="AA8" s="628"/>
      <c r="AB8" s="628"/>
      <c r="AC8" s="628"/>
      <c r="AD8" s="629">
        <v>609</v>
      </c>
      <c r="AE8" s="629"/>
      <c r="AF8" s="629"/>
      <c r="AG8" s="629"/>
      <c r="AH8" s="629"/>
      <c r="AI8" s="629"/>
      <c r="AJ8" s="629"/>
      <c r="AK8" s="629"/>
      <c r="AL8" s="630">
        <v>0</v>
      </c>
      <c r="AM8" s="631"/>
      <c r="AN8" s="631"/>
      <c r="AO8" s="632"/>
      <c r="AP8" s="622" t="s">
        <v>222</v>
      </c>
      <c r="AQ8" s="623"/>
      <c r="AR8" s="623"/>
      <c r="AS8" s="623"/>
      <c r="AT8" s="623"/>
      <c r="AU8" s="623"/>
      <c r="AV8" s="623"/>
      <c r="AW8" s="623"/>
      <c r="AX8" s="623"/>
      <c r="AY8" s="623"/>
      <c r="AZ8" s="623"/>
      <c r="BA8" s="623"/>
      <c r="BB8" s="623"/>
      <c r="BC8" s="623"/>
      <c r="BD8" s="623"/>
      <c r="BE8" s="623"/>
      <c r="BF8" s="624"/>
      <c r="BG8" s="625">
        <v>6187</v>
      </c>
      <c r="BH8" s="626"/>
      <c r="BI8" s="626"/>
      <c r="BJ8" s="626"/>
      <c r="BK8" s="626"/>
      <c r="BL8" s="626"/>
      <c r="BM8" s="626"/>
      <c r="BN8" s="627"/>
      <c r="BO8" s="628">
        <v>1</v>
      </c>
      <c r="BP8" s="628"/>
      <c r="BQ8" s="628"/>
      <c r="BR8" s="628"/>
      <c r="BS8" s="634" t="s">
        <v>111</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835104</v>
      </c>
      <c r="CS8" s="626"/>
      <c r="CT8" s="626"/>
      <c r="CU8" s="626"/>
      <c r="CV8" s="626"/>
      <c r="CW8" s="626"/>
      <c r="CX8" s="626"/>
      <c r="CY8" s="627"/>
      <c r="CZ8" s="628">
        <v>15.8</v>
      </c>
      <c r="DA8" s="628"/>
      <c r="DB8" s="628"/>
      <c r="DC8" s="628"/>
      <c r="DD8" s="634">
        <v>5922</v>
      </c>
      <c r="DE8" s="626"/>
      <c r="DF8" s="626"/>
      <c r="DG8" s="626"/>
      <c r="DH8" s="626"/>
      <c r="DI8" s="626"/>
      <c r="DJ8" s="626"/>
      <c r="DK8" s="626"/>
      <c r="DL8" s="626"/>
      <c r="DM8" s="626"/>
      <c r="DN8" s="626"/>
      <c r="DO8" s="626"/>
      <c r="DP8" s="627"/>
      <c r="DQ8" s="634">
        <v>536396</v>
      </c>
      <c r="DR8" s="626"/>
      <c r="DS8" s="626"/>
      <c r="DT8" s="626"/>
      <c r="DU8" s="626"/>
      <c r="DV8" s="626"/>
      <c r="DW8" s="626"/>
      <c r="DX8" s="626"/>
      <c r="DY8" s="626"/>
      <c r="DZ8" s="626"/>
      <c r="EA8" s="626"/>
      <c r="EB8" s="626"/>
      <c r="EC8" s="635"/>
    </row>
    <row r="9" spans="2:143" ht="11.25" customHeight="1" x14ac:dyDescent="0.15">
      <c r="B9" s="622" t="s">
        <v>224</v>
      </c>
      <c r="C9" s="623"/>
      <c r="D9" s="623"/>
      <c r="E9" s="623"/>
      <c r="F9" s="623"/>
      <c r="G9" s="623"/>
      <c r="H9" s="623"/>
      <c r="I9" s="623"/>
      <c r="J9" s="623"/>
      <c r="K9" s="623"/>
      <c r="L9" s="623"/>
      <c r="M9" s="623"/>
      <c r="N9" s="623"/>
      <c r="O9" s="623"/>
      <c r="P9" s="623"/>
      <c r="Q9" s="624"/>
      <c r="R9" s="625">
        <v>367</v>
      </c>
      <c r="S9" s="626"/>
      <c r="T9" s="626"/>
      <c r="U9" s="626"/>
      <c r="V9" s="626"/>
      <c r="W9" s="626"/>
      <c r="X9" s="626"/>
      <c r="Y9" s="627"/>
      <c r="Z9" s="628">
        <v>0</v>
      </c>
      <c r="AA9" s="628"/>
      <c r="AB9" s="628"/>
      <c r="AC9" s="628"/>
      <c r="AD9" s="629">
        <v>367</v>
      </c>
      <c r="AE9" s="629"/>
      <c r="AF9" s="629"/>
      <c r="AG9" s="629"/>
      <c r="AH9" s="629"/>
      <c r="AI9" s="629"/>
      <c r="AJ9" s="629"/>
      <c r="AK9" s="629"/>
      <c r="AL9" s="630">
        <v>0</v>
      </c>
      <c r="AM9" s="631"/>
      <c r="AN9" s="631"/>
      <c r="AO9" s="632"/>
      <c r="AP9" s="622" t="s">
        <v>225</v>
      </c>
      <c r="AQ9" s="623"/>
      <c r="AR9" s="623"/>
      <c r="AS9" s="623"/>
      <c r="AT9" s="623"/>
      <c r="AU9" s="623"/>
      <c r="AV9" s="623"/>
      <c r="AW9" s="623"/>
      <c r="AX9" s="623"/>
      <c r="AY9" s="623"/>
      <c r="AZ9" s="623"/>
      <c r="BA9" s="623"/>
      <c r="BB9" s="623"/>
      <c r="BC9" s="623"/>
      <c r="BD9" s="623"/>
      <c r="BE9" s="623"/>
      <c r="BF9" s="624"/>
      <c r="BG9" s="625">
        <v>122409</v>
      </c>
      <c r="BH9" s="626"/>
      <c r="BI9" s="626"/>
      <c r="BJ9" s="626"/>
      <c r="BK9" s="626"/>
      <c r="BL9" s="626"/>
      <c r="BM9" s="626"/>
      <c r="BN9" s="627"/>
      <c r="BO9" s="628">
        <v>20.3</v>
      </c>
      <c r="BP9" s="628"/>
      <c r="BQ9" s="628"/>
      <c r="BR9" s="628"/>
      <c r="BS9" s="634" t="s">
        <v>111</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403227</v>
      </c>
      <c r="CS9" s="626"/>
      <c r="CT9" s="626"/>
      <c r="CU9" s="626"/>
      <c r="CV9" s="626"/>
      <c r="CW9" s="626"/>
      <c r="CX9" s="626"/>
      <c r="CY9" s="627"/>
      <c r="CZ9" s="628">
        <v>7.6</v>
      </c>
      <c r="DA9" s="628"/>
      <c r="DB9" s="628"/>
      <c r="DC9" s="628"/>
      <c r="DD9" s="634">
        <v>497</v>
      </c>
      <c r="DE9" s="626"/>
      <c r="DF9" s="626"/>
      <c r="DG9" s="626"/>
      <c r="DH9" s="626"/>
      <c r="DI9" s="626"/>
      <c r="DJ9" s="626"/>
      <c r="DK9" s="626"/>
      <c r="DL9" s="626"/>
      <c r="DM9" s="626"/>
      <c r="DN9" s="626"/>
      <c r="DO9" s="626"/>
      <c r="DP9" s="627"/>
      <c r="DQ9" s="634">
        <v>376995</v>
      </c>
      <c r="DR9" s="626"/>
      <c r="DS9" s="626"/>
      <c r="DT9" s="626"/>
      <c r="DU9" s="626"/>
      <c r="DV9" s="626"/>
      <c r="DW9" s="626"/>
      <c r="DX9" s="626"/>
      <c r="DY9" s="626"/>
      <c r="DZ9" s="626"/>
      <c r="EA9" s="626"/>
      <c r="EB9" s="626"/>
      <c r="EC9" s="635"/>
    </row>
    <row r="10" spans="2:143" ht="11.25" customHeight="1" x14ac:dyDescent="0.15">
      <c r="B10" s="622" t="s">
        <v>227</v>
      </c>
      <c r="C10" s="623"/>
      <c r="D10" s="623"/>
      <c r="E10" s="623"/>
      <c r="F10" s="623"/>
      <c r="G10" s="623"/>
      <c r="H10" s="623"/>
      <c r="I10" s="623"/>
      <c r="J10" s="623"/>
      <c r="K10" s="623"/>
      <c r="L10" s="623"/>
      <c r="M10" s="623"/>
      <c r="N10" s="623"/>
      <c r="O10" s="623"/>
      <c r="P10" s="623"/>
      <c r="Q10" s="624"/>
      <c r="R10" s="625">
        <v>79036</v>
      </c>
      <c r="S10" s="626"/>
      <c r="T10" s="626"/>
      <c r="U10" s="626"/>
      <c r="V10" s="626"/>
      <c r="W10" s="626"/>
      <c r="X10" s="626"/>
      <c r="Y10" s="627"/>
      <c r="Z10" s="628">
        <v>1.4</v>
      </c>
      <c r="AA10" s="628"/>
      <c r="AB10" s="628"/>
      <c r="AC10" s="628"/>
      <c r="AD10" s="629">
        <v>79036</v>
      </c>
      <c r="AE10" s="629"/>
      <c r="AF10" s="629"/>
      <c r="AG10" s="629"/>
      <c r="AH10" s="629"/>
      <c r="AI10" s="629"/>
      <c r="AJ10" s="629"/>
      <c r="AK10" s="629"/>
      <c r="AL10" s="630">
        <v>2.4</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14242</v>
      </c>
      <c r="BH10" s="626"/>
      <c r="BI10" s="626"/>
      <c r="BJ10" s="626"/>
      <c r="BK10" s="626"/>
      <c r="BL10" s="626"/>
      <c r="BM10" s="626"/>
      <c r="BN10" s="627"/>
      <c r="BO10" s="628">
        <v>2.4</v>
      </c>
      <c r="BP10" s="628"/>
      <c r="BQ10" s="628"/>
      <c r="BR10" s="628"/>
      <c r="BS10" s="634">
        <v>2403</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428</v>
      </c>
      <c r="CS10" s="626"/>
      <c r="CT10" s="626"/>
      <c r="CU10" s="626"/>
      <c r="CV10" s="626"/>
      <c r="CW10" s="626"/>
      <c r="CX10" s="626"/>
      <c r="CY10" s="627"/>
      <c r="CZ10" s="628">
        <v>0</v>
      </c>
      <c r="DA10" s="628"/>
      <c r="DB10" s="628"/>
      <c r="DC10" s="628"/>
      <c r="DD10" s="634" t="s">
        <v>111</v>
      </c>
      <c r="DE10" s="626"/>
      <c r="DF10" s="626"/>
      <c r="DG10" s="626"/>
      <c r="DH10" s="626"/>
      <c r="DI10" s="626"/>
      <c r="DJ10" s="626"/>
      <c r="DK10" s="626"/>
      <c r="DL10" s="626"/>
      <c r="DM10" s="626"/>
      <c r="DN10" s="626"/>
      <c r="DO10" s="626"/>
      <c r="DP10" s="627"/>
      <c r="DQ10" s="634">
        <v>428</v>
      </c>
      <c r="DR10" s="626"/>
      <c r="DS10" s="626"/>
      <c r="DT10" s="626"/>
      <c r="DU10" s="626"/>
      <c r="DV10" s="626"/>
      <c r="DW10" s="626"/>
      <c r="DX10" s="626"/>
      <c r="DY10" s="626"/>
      <c r="DZ10" s="626"/>
      <c r="EA10" s="626"/>
      <c r="EB10" s="626"/>
      <c r="EC10" s="635"/>
    </row>
    <row r="11" spans="2:143" ht="11.25" customHeight="1" x14ac:dyDescent="0.15">
      <c r="B11" s="622" t="s">
        <v>230</v>
      </c>
      <c r="C11" s="623"/>
      <c r="D11" s="623"/>
      <c r="E11" s="623"/>
      <c r="F11" s="623"/>
      <c r="G11" s="623"/>
      <c r="H11" s="623"/>
      <c r="I11" s="623"/>
      <c r="J11" s="623"/>
      <c r="K11" s="623"/>
      <c r="L11" s="623"/>
      <c r="M11" s="623"/>
      <c r="N11" s="623"/>
      <c r="O11" s="623"/>
      <c r="P11" s="623"/>
      <c r="Q11" s="624"/>
      <c r="R11" s="625" t="s">
        <v>111</v>
      </c>
      <c r="S11" s="626"/>
      <c r="T11" s="626"/>
      <c r="U11" s="626"/>
      <c r="V11" s="626"/>
      <c r="W11" s="626"/>
      <c r="X11" s="626"/>
      <c r="Y11" s="627"/>
      <c r="Z11" s="628" t="s">
        <v>111</v>
      </c>
      <c r="AA11" s="628"/>
      <c r="AB11" s="628"/>
      <c r="AC11" s="628"/>
      <c r="AD11" s="629" t="s">
        <v>111</v>
      </c>
      <c r="AE11" s="629"/>
      <c r="AF11" s="629"/>
      <c r="AG11" s="629"/>
      <c r="AH11" s="629"/>
      <c r="AI11" s="629"/>
      <c r="AJ11" s="629"/>
      <c r="AK11" s="629"/>
      <c r="AL11" s="630" t="s">
        <v>111</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20209</v>
      </c>
      <c r="BH11" s="626"/>
      <c r="BI11" s="626"/>
      <c r="BJ11" s="626"/>
      <c r="BK11" s="626"/>
      <c r="BL11" s="626"/>
      <c r="BM11" s="626"/>
      <c r="BN11" s="627"/>
      <c r="BO11" s="628">
        <v>3.3</v>
      </c>
      <c r="BP11" s="628"/>
      <c r="BQ11" s="628"/>
      <c r="BR11" s="628"/>
      <c r="BS11" s="634">
        <v>4004</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466578</v>
      </c>
      <c r="CS11" s="626"/>
      <c r="CT11" s="626"/>
      <c r="CU11" s="626"/>
      <c r="CV11" s="626"/>
      <c r="CW11" s="626"/>
      <c r="CX11" s="626"/>
      <c r="CY11" s="627"/>
      <c r="CZ11" s="628">
        <v>8.8000000000000007</v>
      </c>
      <c r="DA11" s="628"/>
      <c r="DB11" s="628"/>
      <c r="DC11" s="628"/>
      <c r="DD11" s="634">
        <v>226419</v>
      </c>
      <c r="DE11" s="626"/>
      <c r="DF11" s="626"/>
      <c r="DG11" s="626"/>
      <c r="DH11" s="626"/>
      <c r="DI11" s="626"/>
      <c r="DJ11" s="626"/>
      <c r="DK11" s="626"/>
      <c r="DL11" s="626"/>
      <c r="DM11" s="626"/>
      <c r="DN11" s="626"/>
      <c r="DO11" s="626"/>
      <c r="DP11" s="627"/>
      <c r="DQ11" s="634">
        <v>250565</v>
      </c>
      <c r="DR11" s="626"/>
      <c r="DS11" s="626"/>
      <c r="DT11" s="626"/>
      <c r="DU11" s="626"/>
      <c r="DV11" s="626"/>
      <c r="DW11" s="626"/>
      <c r="DX11" s="626"/>
      <c r="DY11" s="626"/>
      <c r="DZ11" s="626"/>
      <c r="EA11" s="626"/>
      <c r="EB11" s="626"/>
      <c r="EC11" s="635"/>
    </row>
    <row r="12" spans="2:143" ht="11.25" customHeight="1" x14ac:dyDescent="0.15">
      <c r="B12" s="622" t="s">
        <v>233</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291295</v>
      </c>
      <c r="BH12" s="626"/>
      <c r="BI12" s="626"/>
      <c r="BJ12" s="626"/>
      <c r="BK12" s="626"/>
      <c r="BL12" s="626"/>
      <c r="BM12" s="626"/>
      <c r="BN12" s="627"/>
      <c r="BO12" s="628">
        <v>48.2</v>
      </c>
      <c r="BP12" s="628"/>
      <c r="BQ12" s="628"/>
      <c r="BR12" s="628"/>
      <c r="BS12" s="634" t="s">
        <v>111</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311925</v>
      </c>
      <c r="CS12" s="626"/>
      <c r="CT12" s="626"/>
      <c r="CU12" s="626"/>
      <c r="CV12" s="626"/>
      <c r="CW12" s="626"/>
      <c r="CX12" s="626"/>
      <c r="CY12" s="627"/>
      <c r="CZ12" s="628">
        <v>5.9</v>
      </c>
      <c r="DA12" s="628"/>
      <c r="DB12" s="628"/>
      <c r="DC12" s="628"/>
      <c r="DD12" s="634">
        <v>24366</v>
      </c>
      <c r="DE12" s="626"/>
      <c r="DF12" s="626"/>
      <c r="DG12" s="626"/>
      <c r="DH12" s="626"/>
      <c r="DI12" s="626"/>
      <c r="DJ12" s="626"/>
      <c r="DK12" s="626"/>
      <c r="DL12" s="626"/>
      <c r="DM12" s="626"/>
      <c r="DN12" s="626"/>
      <c r="DO12" s="626"/>
      <c r="DP12" s="627"/>
      <c r="DQ12" s="634">
        <v>179700</v>
      </c>
      <c r="DR12" s="626"/>
      <c r="DS12" s="626"/>
      <c r="DT12" s="626"/>
      <c r="DU12" s="626"/>
      <c r="DV12" s="626"/>
      <c r="DW12" s="626"/>
      <c r="DX12" s="626"/>
      <c r="DY12" s="626"/>
      <c r="DZ12" s="626"/>
      <c r="EA12" s="626"/>
      <c r="EB12" s="626"/>
      <c r="EC12" s="635"/>
    </row>
    <row r="13" spans="2:143" ht="11.25" customHeight="1" x14ac:dyDescent="0.15">
      <c r="B13" s="622" t="s">
        <v>236</v>
      </c>
      <c r="C13" s="623"/>
      <c r="D13" s="623"/>
      <c r="E13" s="623"/>
      <c r="F13" s="623"/>
      <c r="G13" s="623"/>
      <c r="H13" s="623"/>
      <c r="I13" s="623"/>
      <c r="J13" s="623"/>
      <c r="K13" s="623"/>
      <c r="L13" s="623"/>
      <c r="M13" s="623"/>
      <c r="N13" s="623"/>
      <c r="O13" s="623"/>
      <c r="P13" s="623"/>
      <c r="Q13" s="624"/>
      <c r="R13" s="625">
        <v>10280</v>
      </c>
      <c r="S13" s="626"/>
      <c r="T13" s="626"/>
      <c r="U13" s="626"/>
      <c r="V13" s="626"/>
      <c r="W13" s="626"/>
      <c r="X13" s="626"/>
      <c r="Y13" s="627"/>
      <c r="Z13" s="628">
        <v>0.2</v>
      </c>
      <c r="AA13" s="628"/>
      <c r="AB13" s="628"/>
      <c r="AC13" s="628"/>
      <c r="AD13" s="629">
        <v>10280</v>
      </c>
      <c r="AE13" s="629"/>
      <c r="AF13" s="629"/>
      <c r="AG13" s="629"/>
      <c r="AH13" s="629"/>
      <c r="AI13" s="629"/>
      <c r="AJ13" s="629"/>
      <c r="AK13" s="629"/>
      <c r="AL13" s="630">
        <v>0.3</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268590</v>
      </c>
      <c r="BH13" s="626"/>
      <c r="BI13" s="626"/>
      <c r="BJ13" s="626"/>
      <c r="BK13" s="626"/>
      <c r="BL13" s="626"/>
      <c r="BM13" s="626"/>
      <c r="BN13" s="627"/>
      <c r="BO13" s="628">
        <v>44.5</v>
      </c>
      <c r="BP13" s="628"/>
      <c r="BQ13" s="628"/>
      <c r="BR13" s="628"/>
      <c r="BS13" s="634" t="s">
        <v>111</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654571</v>
      </c>
      <c r="CS13" s="626"/>
      <c r="CT13" s="626"/>
      <c r="CU13" s="626"/>
      <c r="CV13" s="626"/>
      <c r="CW13" s="626"/>
      <c r="CX13" s="626"/>
      <c r="CY13" s="627"/>
      <c r="CZ13" s="628">
        <v>12.4</v>
      </c>
      <c r="DA13" s="628"/>
      <c r="DB13" s="628"/>
      <c r="DC13" s="628"/>
      <c r="DD13" s="634">
        <v>259437</v>
      </c>
      <c r="DE13" s="626"/>
      <c r="DF13" s="626"/>
      <c r="DG13" s="626"/>
      <c r="DH13" s="626"/>
      <c r="DI13" s="626"/>
      <c r="DJ13" s="626"/>
      <c r="DK13" s="626"/>
      <c r="DL13" s="626"/>
      <c r="DM13" s="626"/>
      <c r="DN13" s="626"/>
      <c r="DO13" s="626"/>
      <c r="DP13" s="627"/>
      <c r="DQ13" s="634">
        <v>438790</v>
      </c>
      <c r="DR13" s="626"/>
      <c r="DS13" s="626"/>
      <c r="DT13" s="626"/>
      <c r="DU13" s="626"/>
      <c r="DV13" s="626"/>
      <c r="DW13" s="626"/>
      <c r="DX13" s="626"/>
      <c r="DY13" s="626"/>
      <c r="DZ13" s="626"/>
      <c r="EA13" s="626"/>
      <c r="EB13" s="626"/>
      <c r="EC13" s="635"/>
    </row>
    <row r="14" spans="2:143" ht="11.25" customHeight="1" x14ac:dyDescent="0.15">
      <c r="B14" s="622" t="s">
        <v>239</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8055</v>
      </c>
      <c r="BH14" s="626"/>
      <c r="BI14" s="626"/>
      <c r="BJ14" s="626"/>
      <c r="BK14" s="626"/>
      <c r="BL14" s="626"/>
      <c r="BM14" s="626"/>
      <c r="BN14" s="627"/>
      <c r="BO14" s="628">
        <v>1.3</v>
      </c>
      <c r="BP14" s="628"/>
      <c r="BQ14" s="628"/>
      <c r="BR14" s="628"/>
      <c r="BS14" s="634" t="s">
        <v>111</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416101</v>
      </c>
      <c r="CS14" s="626"/>
      <c r="CT14" s="626"/>
      <c r="CU14" s="626"/>
      <c r="CV14" s="626"/>
      <c r="CW14" s="626"/>
      <c r="CX14" s="626"/>
      <c r="CY14" s="627"/>
      <c r="CZ14" s="628">
        <v>7.9</v>
      </c>
      <c r="DA14" s="628"/>
      <c r="DB14" s="628"/>
      <c r="DC14" s="628"/>
      <c r="DD14" s="634">
        <v>97759</v>
      </c>
      <c r="DE14" s="626"/>
      <c r="DF14" s="626"/>
      <c r="DG14" s="626"/>
      <c r="DH14" s="626"/>
      <c r="DI14" s="626"/>
      <c r="DJ14" s="626"/>
      <c r="DK14" s="626"/>
      <c r="DL14" s="626"/>
      <c r="DM14" s="626"/>
      <c r="DN14" s="626"/>
      <c r="DO14" s="626"/>
      <c r="DP14" s="627"/>
      <c r="DQ14" s="634">
        <v>328001</v>
      </c>
      <c r="DR14" s="626"/>
      <c r="DS14" s="626"/>
      <c r="DT14" s="626"/>
      <c r="DU14" s="626"/>
      <c r="DV14" s="626"/>
      <c r="DW14" s="626"/>
      <c r="DX14" s="626"/>
      <c r="DY14" s="626"/>
      <c r="DZ14" s="626"/>
      <c r="EA14" s="626"/>
      <c r="EB14" s="626"/>
      <c r="EC14" s="635"/>
    </row>
    <row r="15" spans="2:143" ht="11.25" customHeight="1" x14ac:dyDescent="0.15">
      <c r="B15" s="622" t="s">
        <v>242</v>
      </c>
      <c r="C15" s="623"/>
      <c r="D15" s="623"/>
      <c r="E15" s="623"/>
      <c r="F15" s="623"/>
      <c r="G15" s="623"/>
      <c r="H15" s="623"/>
      <c r="I15" s="623"/>
      <c r="J15" s="623"/>
      <c r="K15" s="623"/>
      <c r="L15" s="623"/>
      <c r="M15" s="623"/>
      <c r="N15" s="623"/>
      <c r="O15" s="623"/>
      <c r="P15" s="623"/>
      <c r="Q15" s="624"/>
      <c r="R15" s="625">
        <v>518</v>
      </c>
      <c r="S15" s="626"/>
      <c r="T15" s="626"/>
      <c r="U15" s="626"/>
      <c r="V15" s="626"/>
      <c r="W15" s="626"/>
      <c r="X15" s="626"/>
      <c r="Y15" s="627"/>
      <c r="Z15" s="628">
        <v>0</v>
      </c>
      <c r="AA15" s="628"/>
      <c r="AB15" s="628"/>
      <c r="AC15" s="628"/>
      <c r="AD15" s="629">
        <v>518</v>
      </c>
      <c r="AE15" s="629"/>
      <c r="AF15" s="629"/>
      <c r="AG15" s="629"/>
      <c r="AH15" s="629"/>
      <c r="AI15" s="629"/>
      <c r="AJ15" s="629"/>
      <c r="AK15" s="629"/>
      <c r="AL15" s="630">
        <v>0</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38571</v>
      </c>
      <c r="BH15" s="626"/>
      <c r="BI15" s="626"/>
      <c r="BJ15" s="626"/>
      <c r="BK15" s="626"/>
      <c r="BL15" s="626"/>
      <c r="BM15" s="626"/>
      <c r="BN15" s="627"/>
      <c r="BO15" s="628">
        <v>6.4</v>
      </c>
      <c r="BP15" s="628"/>
      <c r="BQ15" s="628"/>
      <c r="BR15" s="628"/>
      <c r="BS15" s="634" t="s">
        <v>111</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423273</v>
      </c>
      <c r="CS15" s="626"/>
      <c r="CT15" s="626"/>
      <c r="CU15" s="626"/>
      <c r="CV15" s="626"/>
      <c r="CW15" s="626"/>
      <c r="CX15" s="626"/>
      <c r="CY15" s="627"/>
      <c r="CZ15" s="628">
        <v>8</v>
      </c>
      <c r="DA15" s="628"/>
      <c r="DB15" s="628"/>
      <c r="DC15" s="628"/>
      <c r="DD15" s="634">
        <v>96648</v>
      </c>
      <c r="DE15" s="626"/>
      <c r="DF15" s="626"/>
      <c r="DG15" s="626"/>
      <c r="DH15" s="626"/>
      <c r="DI15" s="626"/>
      <c r="DJ15" s="626"/>
      <c r="DK15" s="626"/>
      <c r="DL15" s="626"/>
      <c r="DM15" s="626"/>
      <c r="DN15" s="626"/>
      <c r="DO15" s="626"/>
      <c r="DP15" s="627"/>
      <c r="DQ15" s="634">
        <v>305637</v>
      </c>
      <c r="DR15" s="626"/>
      <c r="DS15" s="626"/>
      <c r="DT15" s="626"/>
      <c r="DU15" s="626"/>
      <c r="DV15" s="626"/>
      <c r="DW15" s="626"/>
      <c r="DX15" s="626"/>
      <c r="DY15" s="626"/>
      <c r="DZ15" s="626"/>
      <c r="EA15" s="626"/>
      <c r="EB15" s="626"/>
      <c r="EC15" s="635"/>
    </row>
    <row r="16" spans="2:143" ht="11.25" customHeight="1" x14ac:dyDescent="0.15">
      <c r="B16" s="622" t="s">
        <v>245</v>
      </c>
      <c r="C16" s="623"/>
      <c r="D16" s="623"/>
      <c r="E16" s="623"/>
      <c r="F16" s="623"/>
      <c r="G16" s="623"/>
      <c r="H16" s="623"/>
      <c r="I16" s="623"/>
      <c r="J16" s="623"/>
      <c r="K16" s="623"/>
      <c r="L16" s="623"/>
      <c r="M16" s="623"/>
      <c r="N16" s="623"/>
      <c r="O16" s="623"/>
      <c r="P16" s="623"/>
      <c r="Q16" s="624"/>
      <c r="R16" s="625">
        <v>2934855</v>
      </c>
      <c r="S16" s="626"/>
      <c r="T16" s="626"/>
      <c r="U16" s="626"/>
      <c r="V16" s="626"/>
      <c r="W16" s="626"/>
      <c r="X16" s="626"/>
      <c r="Y16" s="627"/>
      <c r="Z16" s="628">
        <v>52.1</v>
      </c>
      <c r="AA16" s="628"/>
      <c r="AB16" s="628"/>
      <c r="AC16" s="628"/>
      <c r="AD16" s="629">
        <v>2588101</v>
      </c>
      <c r="AE16" s="629"/>
      <c r="AF16" s="629"/>
      <c r="AG16" s="629"/>
      <c r="AH16" s="629"/>
      <c r="AI16" s="629"/>
      <c r="AJ16" s="629"/>
      <c r="AK16" s="629"/>
      <c r="AL16" s="630">
        <v>77.7</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44417</v>
      </c>
      <c r="CS16" s="626"/>
      <c r="CT16" s="626"/>
      <c r="CU16" s="626"/>
      <c r="CV16" s="626"/>
      <c r="CW16" s="626"/>
      <c r="CX16" s="626"/>
      <c r="CY16" s="627"/>
      <c r="CZ16" s="628">
        <v>0.8</v>
      </c>
      <c r="DA16" s="628"/>
      <c r="DB16" s="628"/>
      <c r="DC16" s="628"/>
      <c r="DD16" s="634" t="s">
        <v>111</v>
      </c>
      <c r="DE16" s="626"/>
      <c r="DF16" s="626"/>
      <c r="DG16" s="626"/>
      <c r="DH16" s="626"/>
      <c r="DI16" s="626"/>
      <c r="DJ16" s="626"/>
      <c r="DK16" s="626"/>
      <c r="DL16" s="626"/>
      <c r="DM16" s="626"/>
      <c r="DN16" s="626"/>
      <c r="DO16" s="626"/>
      <c r="DP16" s="627"/>
      <c r="DQ16" s="634">
        <v>9217</v>
      </c>
      <c r="DR16" s="626"/>
      <c r="DS16" s="626"/>
      <c r="DT16" s="626"/>
      <c r="DU16" s="626"/>
      <c r="DV16" s="626"/>
      <c r="DW16" s="626"/>
      <c r="DX16" s="626"/>
      <c r="DY16" s="626"/>
      <c r="DZ16" s="626"/>
      <c r="EA16" s="626"/>
      <c r="EB16" s="626"/>
      <c r="EC16" s="635"/>
    </row>
    <row r="17" spans="2:133" ht="11.25" customHeight="1" x14ac:dyDescent="0.15">
      <c r="B17" s="622" t="s">
        <v>248</v>
      </c>
      <c r="C17" s="623"/>
      <c r="D17" s="623"/>
      <c r="E17" s="623"/>
      <c r="F17" s="623"/>
      <c r="G17" s="623"/>
      <c r="H17" s="623"/>
      <c r="I17" s="623"/>
      <c r="J17" s="623"/>
      <c r="K17" s="623"/>
      <c r="L17" s="623"/>
      <c r="M17" s="623"/>
      <c r="N17" s="623"/>
      <c r="O17" s="623"/>
      <c r="P17" s="623"/>
      <c r="Q17" s="624"/>
      <c r="R17" s="625">
        <v>2588101</v>
      </c>
      <c r="S17" s="626"/>
      <c r="T17" s="626"/>
      <c r="U17" s="626"/>
      <c r="V17" s="626"/>
      <c r="W17" s="626"/>
      <c r="X17" s="626"/>
      <c r="Y17" s="627"/>
      <c r="Z17" s="628">
        <v>45.9</v>
      </c>
      <c r="AA17" s="628"/>
      <c r="AB17" s="628"/>
      <c r="AC17" s="628"/>
      <c r="AD17" s="629">
        <v>2588101</v>
      </c>
      <c r="AE17" s="629"/>
      <c r="AF17" s="629"/>
      <c r="AG17" s="629"/>
      <c r="AH17" s="629"/>
      <c r="AI17" s="629"/>
      <c r="AJ17" s="629"/>
      <c r="AK17" s="629"/>
      <c r="AL17" s="630">
        <v>77.7</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766721</v>
      </c>
      <c r="CS17" s="626"/>
      <c r="CT17" s="626"/>
      <c r="CU17" s="626"/>
      <c r="CV17" s="626"/>
      <c r="CW17" s="626"/>
      <c r="CX17" s="626"/>
      <c r="CY17" s="627"/>
      <c r="CZ17" s="628">
        <v>14.5</v>
      </c>
      <c r="DA17" s="628"/>
      <c r="DB17" s="628"/>
      <c r="DC17" s="628"/>
      <c r="DD17" s="634" t="s">
        <v>111</v>
      </c>
      <c r="DE17" s="626"/>
      <c r="DF17" s="626"/>
      <c r="DG17" s="626"/>
      <c r="DH17" s="626"/>
      <c r="DI17" s="626"/>
      <c r="DJ17" s="626"/>
      <c r="DK17" s="626"/>
      <c r="DL17" s="626"/>
      <c r="DM17" s="626"/>
      <c r="DN17" s="626"/>
      <c r="DO17" s="626"/>
      <c r="DP17" s="627"/>
      <c r="DQ17" s="634">
        <v>693223</v>
      </c>
      <c r="DR17" s="626"/>
      <c r="DS17" s="626"/>
      <c r="DT17" s="626"/>
      <c r="DU17" s="626"/>
      <c r="DV17" s="626"/>
      <c r="DW17" s="626"/>
      <c r="DX17" s="626"/>
      <c r="DY17" s="626"/>
      <c r="DZ17" s="626"/>
      <c r="EA17" s="626"/>
      <c r="EB17" s="626"/>
      <c r="EC17" s="635"/>
    </row>
    <row r="18" spans="2:133" ht="11.25" customHeight="1" x14ac:dyDescent="0.15">
      <c r="B18" s="622" t="s">
        <v>251</v>
      </c>
      <c r="C18" s="623"/>
      <c r="D18" s="623"/>
      <c r="E18" s="623"/>
      <c r="F18" s="623"/>
      <c r="G18" s="623"/>
      <c r="H18" s="623"/>
      <c r="I18" s="623"/>
      <c r="J18" s="623"/>
      <c r="K18" s="623"/>
      <c r="L18" s="623"/>
      <c r="M18" s="623"/>
      <c r="N18" s="623"/>
      <c r="O18" s="623"/>
      <c r="P18" s="623"/>
      <c r="Q18" s="624"/>
      <c r="R18" s="625">
        <v>346754</v>
      </c>
      <c r="S18" s="626"/>
      <c r="T18" s="626"/>
      <c r="U18" s="626"/>
      <c r="V18" s="626"/>
      <c r="W18" s="626"/>
      <c r="X18" s="626"/>
      <c r="Y18" s="627"/>
      <c r="Z18" s="628">
        <v>6.2</v>
      </c>
      <c r="AA18" s="628"/>
      <c r="AB18" s="628"/>
      <c r="AC18" s="628"/>
      <c r="AD18" s="629" t="s">
        <v>111</v>
      </c>
      <c r="AE18" s="629"/>
      <c r="AF18" s="629"/>
      <c r="AG18" s="629"/>
      <c r="AH18" s="629"/>
      <c r="AI18" s="629"/>
      <c r="AJ18" s="629"/>
      <c r="AK18" s="629"/>
      <c r="AL18" s="630" t="s">
        <v>111</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x14ac:dyDescent="0.15">
      <c r="B19" s="622" t="s">
        <v>254</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102866</v>
      </c>
      <c r="BH19" s="626"/>
      <c r="BI19" s="626"/>
      <c r="BJ19" s="626"/>
      <c r="BK19" s="626"/>
      <c r="BL19" s="626"/>
      <c r="BM19" s="626"/>
      <c r="BN19" s="627"/>
      <c r="BO19" s="628">
        <v>17</v>
      </c>
      <c r="BP19" s="628"/>
      <c r="BQ19" s="628"/>
      <c r="BR19" s="628"/>
      <c r="BS19" s="634" t="s">
        <v>111</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x14ac:dyDescent="0.15">
      <c r="B20" s="622" t="s">
        <v>257</v>
      </c>
      <c r="C20" s="623"/>
      <c r="D20" s="623"/>
      <c r="E20" s="623"/>
      <c r="F20" s="623"/>
      <c r="G20" s="623"/>
      <c r="H20" s="623"/>
      <c r="I20" s="623"/>
      <c r="J20" s="623"/>
      <c r="K20" s="623"/>
      <c r="L20" s="623"/>
      <c r="M20" s="623"/>
      <c r="N20" s="623"/>
      <c r="O20" s="623"/>
      <c r="P20" s="623"/>
      <c r="Q20" s="624"/>
      <c r="R20" s="625">
        <v>3690368</v>
      </c>
      <c r="S20" s="626"/>
      <c r="T20" s="626"/>
      <c r="U20" s="626"/>
      <c r="V20" s="626"/>
      <c r="W20" s="626"/>
      <c r="X20" s="626"/>
      <c r="Y20" s="627"/>
      <c r="Z20" s="628">
        <v>65.5</v>
      </c>
      <c r="AA20" s="628"/>
      <c r="AB20" s="628"/>
      <c r="AC20" s="628"/>
      <c r="AD20" s="629">
        <v>3330834</v>
      </c>
      <c r="AE20" s="629"/>
      <c r="AF20" s="629"/>
      <c r="AG20" s="629"/>
      <c r="AH20" s="629"/>
      <c r="AI20" s="629"/>
      <c r="AJ20" s="629"/>
      <c r="AK20" s="629"/>
      <c r="AL20" s="630">
        <v>100</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102866</v>
      </c>
      <c r="BH20" s="626"/>
      <c r="BI20" s="626"/>
      <c r="BJ20" s="626"/>
      <c r="BK20" s="626"/>
      <c r="BL20" s="626"/>
      <c r="BM20" s="626"/>
      <c r="BN20" s="627"/>
      <c r="BO20" s="628">
        <v>17</v>
      </c>
      <c r="BP20" s="628"/>
      <c r="BQ20" s="628"/>
      <c r="BR20" s="628"/>
      <c r="BS20" s="634" t="s">
        <v>111</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5284857</v>
      </c>
      <c r="CS20" s="626"/>
      <c r="CT20" s="626"/>
      <c r="CU20" s="626"/>
      <c r="CV20" s="626"/>
      <c r="CW20" s="626"/>
      <c r="CX20" s="626"/>
      <c r="CY20" s="627"/>
      <c r="CZ20" s="628">
        <v>100</v>
      </c>
      <c r="DA20" s="628"/>
      <c r="DB20" s="628"/>
      <c r="DC20" s="628"/>
      <c r="DD20" s="634">
        <v>935166</v>
      </c>
      <c r="DE20" s="626"/>
      <c r="DF20" s="626"/>
      <c r="DG20" s="626"/>
      <c r="DH20" s="626"/>
      <c r="DI20" s="626"/>
      <c r="DJ20" s="626"/>
      <c r="DK20" s="626"/>
      <c r="DL20" s="626"/>
      <c r="DM20" s="626"/>
      <c r="DN20" s="626"/>
      <c r="DO20" s="626"/>
      <c r="DP20" s="627"/>
      <c r="DQ20" s="634">
        <v>3771308</v>
      </c>
      <c r="DR20" s="626"/>
      <c r="DS20" s="626"/>
      <c r="DT20" s="626"/>
      <c r="DU20" s="626"/>
      <c r="DV20" s="626"/>
      <c r="DW20" s="626"/>
      <c r="DX20" s="626"/>
      <c r="DY20" s="626"/>
      <c r="DZ20" s="626"/>
      <c r="EA20" s="626"/>
      <c r="EB20" s="626"/>
      <c r="EC20" s="635"/>
    </row>
    <row r="21" spans="2:133" ht="11.25" customHeight="1" x14ac:dyDescent="0.15">
      <c r="B21" s="622" t="s">
        <v>260</v>
      </c>
      <c r="C21" s="623"/>
      <c r="D21" s="623"/>
      <c r="E21" s="623"/>
      <c r="F21" s="623"/>
      <c r="G21" s="623"/>
      <c r="H21" s="623"/>
      <c r="I21" s="623"/>
      <c r="J21" s="623"/>
      <c r="K21" s="623"/>
      <c r="L21" s="623"/>
      <c r="M21" s="623"/>
      <c r="N21" s="623"/>
      <c r="O21" s="623"/>
      <c r="P21" s="623"/>
      <c r="Q21" s="624"/>
      <c r="R21" s="625">
        <v>653</v>
      </c>
      <c r="S21" s="626"/>
      <c r="T21" s="626"/>
      <c r="U21" s="626"/>
      <c r="V21" s="626"/>
      <c r="W21" s="626"/>
      <c r="X21" s="626"/>
      <c r="Y21" s="627"/>
      <c r="Z21" s="628">
        <v>0</v>
      </c>
      <c r="AA21" s="628"/>
      <c r="AB21" s="628"/>
      <c r="AC21" s="628"/>
      <c r="AD21" s="629">
        <v>653</v>
      </c>
      <c r="AE21" s="629"/>
      <c r="AF21" s="629"/>
      <c r="AG21" s="629"/>
      <c r="AH21" s="629"/>
      <c r="AI21" s="629"/>
      <c r="AJ21" s="629"/>
      <c r="AK21" s="629"/>
      <c r="AL21" s="630">
        <v>0</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v>90086</v>
      </c>
      <c r="BH21" s="626"/>
      <c r="BI21" s="626"/>
      <c r="BJ21" s="626"/>
      <c r="BK21" s="626"/>
      <c r="BL21" s="626"/>
      <c r="BM21" s="626"/>
      <c r="BN21" s="627"/>
      <c r="BO21" s="628">
        <v>14.9</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262</v>
      </c>
      <c r="C22" s="623"/>
      <c r="D22" s="623"/>
      <c r="E22" s="623"/>
      <c r="F22" s="623"/>
      <c r="G22" s="623"/>
      <c r="H22" s="623"/>
      <c r="I22" s="623"/>
      <c r="J22" s="623"/>
      <c r="K22" s="623"/>
      <c r="L22" s="623"/>
      <c r="M22" s="623"/>
      <c r="N22" s="623"/>
      <c r="O22" s="623"/>
      <c r="P22" s="623"/>
      <c r="Q22" s="624"/>
      <c r="R22" s="625">
        <v>782</v>
      </c>
      <c r="S22" s="626"/>
      <c r="T22" s="626"/>
      <c r="U22" s="626"/>
      <c r="V22" s="626"/>
      <c r="W22" s="626"/>
      <c r="X22" s="626"/>
      <c r="Y22" s="627"/>
      <c r="Z22" s="628">
        <v>0</v>
      </c>
      <c r="AA22" s="628"/>
      <c r="AB22" s="628"/>
      <c r="AC22" s="628"/>
      <c r="AD22" s="629" t="s">
        <v>111</v>
      </c>
      <c r="AE22" s="629"/>
      <c r="AF22" s="629"/>
      <c r="AG22" s="629"/>
      <c r="AH22" s="629"/>
      <c r="AI22" s="629"/>
      <c r="AJ22" s="629"/>
      <c r="AK22" s="629"/>
      <c r="AL22" s="630" t="s">
        <v>111</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265</v>
      </c>
      <c r="C23" s="623"/>
      <c r="D23" s="623"/>
      <c r="E23" s="623"/>
      <c r="F23" s="623"/>
      <c r="G23" s="623"/>
      <c r="H23" s="623"/>
      <c r="I23" s="623"/>
      <c r="J23" s="623"/>
      <c r="K23" s="623"/>
      <c r="L23" s="623"/>
      <c r="M23" s="623"/>
      <c r="N23" s="623"/>
      <c r="O23" s="623"/>
      <c r="P23" s="623"/>
      <c r="Q23" s="624"/>
      <c r="R23" s="625">
        <v>95026</v>
      </c>
      <c r="S23" s="626"/>
      <c r="T23" s="626"/>
      <c r="U23" s="626"/>
      <c r="V23" s="626"/>
      <c r="W23" s="626"/>
      <c r="X23" s="626"/>
      <c r="Y23" s="627"/>
      <c r="Z23" s="628">
        <v>1.7</v>
      </c>
      <c r="AA23" s="628"/>
      <c r="AB23" s="628"/>
      <c r="AC23" s="628"/>
      <c r="AD23" s="629" t="s">
        <v>111</v>
      </c>
      <c r="AE23" s="629"/>
      <c r="AF23" s="629"/>
      <c r="AG23" s="629"/>
      <c r="AH23" s="629"/>
      <c r="AI23" s="629"/>
      <c r="AJ23" s="629"/>
      <c r="AK23" s="629"/>
      <c r="AL23" s="630" t="s">
        <v>111</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v>12780</v>
      </c>
      <c r="BH23" s="626"/>
      <c r="BI23" s="626"/>
      <c r="BJ23" s="626"/>
      <c r="BK23" s="626"/>
      <c r="BL23" s="626"/>
      <c r="BM23" s="626"/>
      <c r="BN23" s="627"/>
      <c r="BO23" s="628">
        <v>2.1</v>
      </c>
      <c r="BP23" s="628"/>
      <c r="BQ23" s="628"/>
      <c r="BR23" s="628"/>
      <c r="BS23" s="634" t="s">
        <v>111</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x14ac:dyDescent="0.15">
      <c r="B24" s="622" t="s">
        <v>272</v>
      </c>
      <c r="C24" s="623"/>
      <c r="D24" s="623"/>
      <c r="E24" s="623"/>
      <c r="F24" s="623"/>
      <c r="G24" s="623"/>
      <c r="H24" s="623"/>
      <c r="I24" s="623"/>
      <c r="J24" s="623"/>
      <c r="K24" s="623"/>
      <c r="L24" s="623"/>
      <c r="M24" s="623"/>
      <c r="N24" s="623"/>
      <c r="O24" s="623"/>
      <c r="P24" s="623"/>
      <c r="Q24" s="624"/>
      <c r="R24" s="625">
        <v>21731</v>
      </c>
      <c r="S24" s="626"/>
      <c r="T24" s="626"/>
      <c r="U24" s="626"/>
      <c r="V24" s="626"/>
      <c r="W24" s="626"/>
      <c r="X24" s="626"/>
      <c r="Y24" s="627"/>
      <c r="Z24" s="628">
        <v>0.4</v>
      </c>
      <c r="AA24" s="628"/>
      <c r="AB24" s="628"/>
      <c r="AC24" s="628"/>
      <c r="AD24" s="629" t="s">
        <v>111</v>
      </c>
      <c r="AE24" s="629"/>
      <c r="AF24" s="629"/>
      <c r="AG24" s="629"/>
      <c r="AH24" s="629"/>
      <c r="AI24" s="629"/>
      <c r="AJ24" s="629"/>
      <c r="AK24" s="629"/>
      <c r="AL24" s="630" t="s">
        <v>111</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1899637</v>
      </c>
      <c r="CS24" s="615"/>
      <c r="CT24" s="615"/>
      <c r="CU24" s="615"/>
      <c r="CV24" s="615"/>
      <c r="CW24" s="615"/>
      <c r="CX24" s="615"/>
      <c r="CY24" s="616"/>
      <c r="CZ24" s="652">
        <v>35.9</v>
      </c>
      <c r="DA24" s="653"/>
      <c r="DB24" s="653"/>
      <c r="DC24" s="654"/>
      <c r="DD24" s="651">
        <v>1609739</v>
      </c>
      <c r="DE24" s="615"/>
      <c r="DF24" s="615"/>
      <c r="DG24" s="615"/>
      <c r="DH24" s="615"/>
      <c r="DI24" s="615"/>
      <c r="DJ24" s="615"/>
      <c r="DK24" s="616"/>
      <c r="DL24" s="651">
        <v>1601371</v>
      </c>
      <c r="DM24" s="615"/>
      <c r="DN24" s="615"/>
      <c r="DO24" s="615"/>
      <c r="DP24" s="615"/>
      <c r="DQ24" s="615"/>
      <c r="DR24" s="615"/>
      <c r="DS24" s="615"/>
      <c r="DT24" s="615"/>
      <c r="DU24" s="615"/>
      <c r="DV24" s="616"/>
      <c r="DW24" s="619">
        <v>46.3</v>
      </c>
      <c r="DX24" s="620"/>
      <c r="DY24" s="620"/>
      <c r="DZ24" s="620"/>
      <c r="EA24" s="620"/>
      <c r="EB24" s="620"/>
      <c r="EC24" s="621"/>
    </row>
    <row r="25" spans="2:133" ht="11.25" customHeight="1" x14ac:dyDescent="0.15">
      <c r="B25" s="622" t="s">
        <v>275</v>
      </c>
      <c r="C25" s="623"/>
      <c r="D25" s="623"/>
      <c r="E25" s="623"/>
      <c r="F25" s="623"/>
      <c r="G25" s="623"/>
      <c r="H25" s="623"/>
      <c r="I25" s="623"/>
      <c r="J25" s="623"/>
      <c r="K25" s="623"/>
      <c r="L25" s="623"/>
      <c r="M25" s="623"/>
      <c r="N25" s="623"/>
      <c r="O25" s="623"/>
      <c r="P25" s="623"/>
      <c r="Q25" s="624"/>
      <c r="R25" s="625">
        <v>380455</v>
      </c>
      <c r="S25" s="626"/>
      <c r="T25" s="626"/>
      <c r="U25" s="626"/>
      <c r="V25" s="626"/>
      <c r="W25" s="626"/>
      <c r="X25" s="626"/>
      <c r="Y25" s="627"/>
      <c r="Z25" s="628">
        <v>6.8</v>
      </c>
      <c r="AA25" s="628"/>
      <c r="AB25" s="628"/>
      <c r="AC25" s="628"/>
      <c r="AD25" s="629" t="s">
        <v>111</v>
      </c>
      <c r="AE25" s="629"/>
      <c r="AF25" s="629"/>
      <c r="AG25" s="629"/>
      <c r="AH25" s="629"/>
      <c r="AI25" s="629"/>
      <c r="AJ25" s="629"/>
      <c r="AK25" s="629"/>
      <c r="AL25" s="630" t="s">
        <v>111</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880123</v>
      </c>
      <c r="CS25" s="657"/>
      <c r="CT25" s="657"/>
      <c r="CU25" s="657"/>
      <c r="CV25" s="657"/>
      <c r="CW25" s="657"/>
      <c r="CX25" s="657"/>
      <c r="CY25" s="658"/>
      <c r="CZ25" s="659">
        <v>16.7</v>
      </c>
      <c r="DA25" s="660"/>
      <c r="DB25" s="660"/>
      <c r="DC25" s="661"/>
      <c r="DD25" s="634">
        <v>849717</v>
      </c>
      <c r="DE25" s="657"/>
      <c r="DF25" s="657"/>
      <c r="DG25" s="657"/>
      <c r="DH25" s="657"/>
      <c r="DI25" s="657"/>
      <c r="DJ25" s="657"/>
      <c r="DK25" s="658"/>
      <c r="DL25" s="634">
        <v>847499</v>
      </c>
      <c r="DM25" s="657"/>
      <c r="DN25" s="657"/>
      <c r="DO25" s="657"/>
      <c r="DP25" s="657"/>
      <c r="DQ25" s="657"/>
      <c r="DR25" s="657"/>
      <c r="DS25" s="657"/>
      <c r="DT25" s="657"/>
      <c r="DU25" s="657"/>
      <c r="DV25" s="658"/>
      <c r="DW25" s="630">
        <v>24.5</v>
      </c>
      <c r="DX25" s="655"/>
      <c r="DY25" s="655"/>
      <c r="DZ25" s="655"/>
      <c r="EA25" s="655"/>
      <c r="EB25" s="655"/>
      <c r="EC25" s="656"/>
    </row>
    <row r="26" spans="2:133" ht="11.25" customHeight="1" x14ac:dyDescent="0.15">
      <c r="B26" s="662" t="s">
        <v>278</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575124</v>
      </c>
      <c r="CS26" s="626"/>
      <c r="CT26" s="626"/>
      <c r="CU26" s="626"/>
      <c r="CV26" s="626"/>
      <c r="CW26" s="626"/>
      <c r="CX26" s="626"/>
      <c r="CY26" s="627"/>
      <c r="CZ26" s="659">
        <v>10.9</v>
      </c>
      <c r="DA26" s="660"/>
      <c r="DB26" s="660"/>
      <c r="DC26" s="661"/>
      <c r="DD26" s="634">
        <v>548249</v>
      </c>
      <c r="DE26" s="626"/>
      <c r="DF26" s="626"/>
      <c r="DG26" s="626"/>
      <c r="DH26" s="626"/>
      <c r="DI26" s="626"/>
      <c r="DJ26" s="626"/>
      <c r="DK26" s="627"/>
      <c r="DL26" s="634" t="s">
        <v>217</v>
      </c>
      <c r="DM26" s="626"/>
      <c r="DN26" s="626"/>
      <c r="DO26" s="626"/>
      <c r="DP26" s="626"/>
      <c r="DQ26" s="626"/>
      <c r="DR26" s="626"/>
      <c r="DS26" s="626"/>
      <c r="DT26" s="626"/>
      <c r="DU26" s="626"/>
      <c r="DV26" s="627"/>
      <c r="DW26" s="630" t="s">
        <v>217</v>
      </c>
      <c r="DX26" s="655"/>
      <c r="DY26" s="655"/>
      <c r="DZ26" s="655"/>
      <c r="EA26" s="655"/>
      <c r="EB26" s="655"/>
      <c r="EC26" s="656"/>
    </row>
    <row r="27" spans="2:133" ht="11.25" customHeight="1" x14ac:dyDescent="0.15">
      <c r="B27" s="622" t="s">
        <v>281</v>
      </c>
      <c r="C27" s="623"/>
      <c r="D27" s="623"/>
      <c r="E27" s="623"/>
      <c r="F27" s="623"/>
      <c r="G27" s="623"/>
      <c r="H27" s="623"/>
      <c r="I27" s="623"/>
      <c r="J27" s="623"/>
      <c r="K27" s="623"/>
      <c r="L27" s="623"/>
      <c r="M27" s="623"/>
      <c r="N27" s="623"/>
      <c r="O27" s="623"/>
      <c r="P27" s="623"/>
      <c r="Q27" s="624"/>
      <c r="R27" s="625">
        <v>213499</v>
      </c>
      <c r="S27" s="626"/>
      <c r="T27" s="626"/>
      <c r="U27" s="626"/>
      <c r="V27" s="626"/>
      <c r="W27" s="626"/>
      <c r="X27" s="626"/>
      <c r="Y27" s="627"/>
      <c r="Z27" s="628">
        <v>3.8</v>
      </c>
      <c r="AA27" s="628"/>
      <c r="AB27" s="628"/>
      <c r="AC27" s="628"/>
      <c r="AD27" s="629" t="s">
        <v>111</v>
      </c>
      <c r="AE27" s="629"/>
      <c r="AF27" s="629"/>
      <c r="AG27" s="629"/>
      <c r="AH27" s="629"/>
      <c r="AI27" s="629"/>
      <c r="AJ27" s="629"/>
      <c r="AK27" s="629"/>
      <c r="AL27" s="630" t="s">
        <v>111</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603834</v>
      </c>
      <c r="BH27" s="626"/>
      <c r="BI27" s="626"/>
      <c r="BJ27" s="626"/>
      <c r="BK27" s="626"/>
      <c r="BL27" s="626"/>
      <c r="BM27" s="626"/>
      <c r="BN27" s="627"/>
      <c r="BO27" s="628">
        <v>100</v>
      </c>
      <c r="BP27" s="628"/>
      <c r="BQ27" s="628"/>
      <c r="BR27" s="628"/>
      <c r="BS27" s="634">
        <v>6407</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252793</v>
      </c>
      <c r="CS27" s="657"/>
      <c r="CT27" s="657"/>
      <c r="CU27" s="657"/>
      <c r="CV27" s="657"/>
      <c r="CW27" s="657"/>
      <c r="CX27" s="657"/>
      <c r="CY27" s="658"/>
      <c r="CZ27" s="659">
        <v>4.8</v>
      </c>
      <c r="DA27" s="660"/>
      <c r="DB27" s="660"/>
      <c r="DC27" s="661"/>
      <c r="DD27" s="634">
        <v>66799</v>
      </c>
      <c r="DE27" s="657"/>
      <c r="DF27" s="657"/>
      <c r="DG27" s="657"/>
      <c r="DH27" s="657"/>
      <c r="DI27" s="657"/>
      <c r="DJ27" s="657"/>
      <c r="DK27" s="658"/>
      <c r="DL27" s="634">
        <v>60649</v>
      </c>
      <c r="DM27" s="657"/>
      <c r="DN27" s="657"/>
      <c r="DO27" s="657"/>
      <c r="DP27" s="657"/>
      <c r="DQ27" s="657"/>
      <c r="DR27" s="657"/>
      <c r="DS27" s="657"/>
      <c r="DT27" s="657"/>
      <c r="DU27" s="657"/>
      <c r="DV27" s="658"/>
      <c r="DW27" s="630">
        <v>1.8</v>
      </c>
      <c r="DX27" s="655"/>
      <c r="DY27" s="655"/>
      <c r="DZ27" s="655"/>
      <c r="EA27" s="655"/>
      <c r="EB27" s="655"/>
      <c r="EC27" s="656"/>
    </row>
    <row r="28" spans="2:133" ht="11.25" customHeight="1" x14ac:dyDescent="0.15">
      <c r="B28" s="622" t="s">
        <v>284</v>
      </c>
      <c r="C28" s="623"/>
      <c r="D28" s="623"/>
      <c r="E28" s="623"/>
      <c r="F28" s="623"/>
      <c r="G28" s="623"/>
      <c r="H28" s="623"/>
      <c r="I28" s="623"/>
      <c r="J28" s="623"/>
      <c r="K28" s="623"/>
      <c r="L28" s="623"/>
      <c r="M28" s="623"/>
      <c r="N28" s="623"/>
      <c r="O28" s="623"/>
      <c r="P28" s="623"/>
      <c r="Q28" s="624"/>
      <c r="R28" s="625">
        <v>36550</v>
      </c>
      <c r="S28" s="626"/>
      <c r="T28" s="626"/>
      <c r="U28" s="626"/>
      <c r="V28" s="626"/>
      <c r="W28" s="626"/>
      <c r="X28" s="626"/>
      <c r="Y28" s="627"/>
      <c r="Z28" s="628">
        <v>0.6</v>
      </c>
      <c r="AA28" s="628"/>
      <c r="AB28" s="628"/>
      <c r="AC28" s="628"/>
      <c r="AD28" s="629" t="s">
        <v>111</v>
      </c>
      <c r="AE28" s="629"/>
      <c r="AF28" s="629"/>
      <c r="AG28" s="629"/>
      <c r="AH28" s="629"/>
      <c r="AI28" s="629"/>
      <c r="AJ28" s="629"/>
      <c r="AK28" s="629"/>
      <c r="AL28" s="630" t="s">
        <v>111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766721</v>
      </c>
      <c r="CS28" s="626"/>
      <c r="CT28" s="626"/>
      <c r="CU28" s="626"/>
      <c r="CV28" s="626"/>
      <c r="CW28" s="626"/>
      <c r="CX28" s="626"/>
      <c r="CY28" s="627"/>
      <c r="CZ28" s="659">
        <v>14.5</v>
      </c>
      <c r="DA28" s="660"/>
      <c r="DB28" s="660"/>
      <c r="DC28" s="661"/>
      <c r="DD28" s="634">
        <v>693223</v>
      </c>
      <c r="DE28" s="626"/>
      <c r="DF28" s="626"/>
      <c r="DG28" s="626"/>
      <c r="DH28" s="626"/>
      <c r="DI28" s="626"/>
      <c r="DJ28" s="626"/>
      <c r="DK28" s="627"/>
      <c r="DL28" s="634">
        <v>693223</v>
      </c>
      <c r="DM28" s="626"/>
      <c r="DN28" s="626"/>
      <c r="DO28" s="626"/>
      <c r="DP28" s="626"/>
      <c r="DQ28" s="626"/>
      <c r="DR28" s="626"/>
      <c r="DS28" s="626"/>
      <c r="DT28" s="626"/>
      <c r="DU28" s="626"/>
      <c r="DV28" s="627"/>
      <c r="DW28" s="630">
        <v>20</v>
      </c>
      <c r="DX28" s="655"/>
      <c r="DY28" s="655"/>
      <c r="DZ28" s="655"/>
      <c r="EA28" s="655"/>
      <c r="EB28" s="655"/>
      <c r="EC28" s="656"/>
    </row>
    <row r="29" spans="2:133" ht="11.25" customHeight="1" x14ac:dyDescent="0.15">
      <c r="B29" s="622" t="s">
        <v>286</v>
      </c>
      <c r="C29" s="623"/>
      <c r="D29" s="623"/>
      <c r="E29" s="623"/>
      <c r="F29" s="623"/>
      <c r="G29" s="623"/>
      <c r="H29" s="623"/>
      <c r="I29" s="623"/>
      <c r="J29" s="623"/>
      <c r="K29" s="623"/>
      <c r="L29" s="623"/>
      <c r="M29" s="623"/>
      <c r="N29" s="623"/>
      <c r="O29" s="623"/>
      <c r="P29" s="623"/>
      <c r="Q29" s="624"/>
      <c r="R29" s="625">
        <v>30654</v>
      </c>
      <c r="S29" s="626"/>
      <c r="T29" s="626"/>
      <c r="U29" s="626"/>
      <c r="V29" s="626"/>
      <c r="W29" s="626"/>
      <c r="X29" s="626"/>
      <c r="Y29" s="627"/>
      <c r="Z29" s="628">
        <v>0.5</v>
      </c>
      <c r="AA29" s="628"/>
      <c r="AB29" s="628"/>
      <c r="AC29" s="628"/>
      <c r="AD29" s="629" t="s">
        <v>111</v>
      </c>
      <c r="AE29" s="629"/>
      <c r="AF29" s="629"/>
      <c r="AG29" s="629"/>
      <c r="AH29" s="629"/>
      <c r="AI29" s="629"/>
      <c r="AJ29" s="629"/>
      <c r="AK29" s="629"/>
      <c r="AL29" s="630" t="s">
        <v>111</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58</v>
      </c>
      <c r="CG29" s="640"/>
      <c r="CH29" s="640"/>
      <c r="CI29" s="640"/>
      <c r="CJ29" s="640"/>
      <c r="CK29" s="640"/>
      <c r="CL29" s="640"/>
      <c r="CM29" s="640"/>
      <c r="CN29" s="640"/>
      <c r="CO29" s="640"/>
      <c r="CP29" s="640"/>
      <c r="CQ29" s="641"/>
      <c r="CR29" s="625">
        <v>766629</v>
      </c>
      <c r="CS29" s="657"/>
      <c r="CT29" s="657"/>
      <c r="CU29" s="657"/>
      <c r="CV29" s="657"/>
      <c r="CW29" s="657"/>
      <c r="CX29" s="657"/>
      <c r="CY29" s="658"/>
      <c r="CZ29" s="659">
        <v>14.5</v>
      </c>
      <c r="DA29" s="660"/>
      <c r="DB29" s="660"/>
      <c r="DC29" s="661"/>
      <c r="DD29" s="634">
        <v>693131</v>
      </c>
      <c r="DE29" s="657"/>
      <c r="DF29" s="657"/>
      <c r="DG29" s="657"/>
      <c r="DH29" s="657"/>
      <c r="DI29" s="657"/>
      <c r="DJ29" s="657"/>
      <c r="DK29" s="658"/>
      <c r="DL29" s="634">
        <v>693131</v>
      </c>
      <c r="DM29" s="657"/>
      <c r="DN29" s="657"/>
      <c r="DO29" s="657"/>
      <c r="DP29" s="657"/>
      <c r="DQ29" s="657"/>
      <c r="DR29" s="657"/>
      <c r="DS29" s="657"/>
      <c r="DT29" s="657"/>
      <c r="DU29" s="657"/>
      <c r="DV29" s="658"/>
      <c r="DW29" s="630">
        <v>20</v>
      </c>
      <c r="DX29" s="655"/>
      <c r="DY29" s="655"/>
      <c r="DZ29" s="655"/>
      <c r="EA29" s="655"/>
      <c r="EB29" s="655"/>
      <c r="EC29" s="656"/>
    </row>
    <row r="30" spans="2:133" ht="11.25" customHeight="1" x14ac:dyDescent="0.15">
      <c r="B30" s="622" t="s">
        <v>290</v>
      </c>
      <c r="C30" s="623"/>
      <c r="D30" s="623"/>
      <c r="E30" s="623"/>
      <c r="F30" s="623"/>
      <c r="G30" s="623"/>
      <c r="H30" s="623"/>
      <c r="I30" s="623"/>
      <c r="J30" s="623"/>
      <c r="K30" s="623"/>
      <c r="L30" s="623"/>
      <c r="M30" s="623"/>
      <c r="N30" s="623"/>
      <c r="O30" s="623"/>
      <c r="P30" s="623"/>
      <c r="Q30" s="624"/>
      <c r="R30" s="625">
        <v>127057</v>
      </c>
      <c r="S30" s="626"/>
      <c r="T30" s="626"/>
      <c r="U30" s="626"/>
      <c r="V30" s="626"/>
      <c r="W30" s="626"/>
      <c r="X30" s="626"/>
      <c r="Y30" s="627"/>
      <c r="Z30" s="628">
        <v>2.2999999999999998</v>
      </c>
      <c r="AA30" s="628"/>
      <c r="AB30" s="628"/>
      <c r="AC30" s="628"/>
      <c r="AD30" s="629" t="s">
        <v>111</v>
      </c>
      <c r="AE30" s="629"/>
      <c r="AF30" s="629"/>
      <c r="AG30" s="629"/>
      <c r="AH30" s="629"/>
      <c r="AI30" s="629"/>
      <c r="AJ30" s="629"/>
      <c r="AK30" s="629"/>
      <c r="AL30" s="630" t="s">
        <v>111</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98.5</v>
      </c>
      <c r="BH30" s="684"/>
      <c r="BI30" s="684"/>
      <c r="BJ30" s="684"/>
      <c r="BK30" s="684"/>
      <c r="BL30" s="684"/>
      <c r="BM30" s="620">
        <v>83.1</v>
      </c>
      <c r="BN30" s="684"/>
      <c r="BO30" s="684"/>
      <c r="BP30" s="684"/>
      <c r="BQ30" s="685"/>
      <c r="BR30" s="683">
        <v>98.7</v>
      </c>
      <c r="BS30" s="684"/>
      <c r="BT30" s="684"/>
      <c r="BU30" s="684"/>
      <c r="BV30" s="684"/>
      <c r="BW30" s="684"/>
      <c r="BX30" s="620">
        <v>82.6</v>
      </c>
      <c r="BY30" s="684"/>
      <c r="BZ30" s="684"/>
      <c r="CA30" s="684"/>
      <c r="CB30" s="685"/>
      <c r="CD30" s="688"/>
      <c r="CE30" s="689"/>
      <c r="CF30" s="639" t="s">
        <v>293</v>
      </c>
      <c r="CG30" s="640"/>
      <c r="CH30" s="640"/>
      <c r="CI30" s="640"/>
      <c r="CJ30" s="640"/>
      <c r="CK30" s="640"/>
      <c r="CL30" s="640"/>
      <c r="CM30" s="640"/>
      <c r="CN30" s="640"/>
      <c r="CO30" s="640"/>
      <c r="CP30" s="640"/>
      <c r="CQ30" s="641"/>
      <c r="CR30" s="625">
        <v>728233</v>
      </c>
      <c r="CS30" s="626"/>
      <c r="CT30" s="626"/>
      <c r="CU30" s="626"/>
      <c r="CV30" s="626"/>
      <c r="CW30" s="626"/>
      <c r="CX30" s="626"/>
      <c r="CY30" s="627"/>
      <c r="CZ30" s="659">
        <v>13.8</v>
      </c>
      <c r="DA30" s="660"/>
      <c r="DB30" s="660"/>
      <c r="DC30" s="661"/>
      <c r="DD30" s="634">
        <v>654735</v>
      </c>
      <c r="DE30" s="626"/>
      <c r="DF30" s="626"/>
      <c r="DG30" s="626"/>
      <c r="DH30" s="626"/>
      <c r="DI30" s="626"/>
      <c r="DJ30" s="626"/>
      <c r="DK30" s="627"/>
      <c r="DL30" s="634">
        <v>654735</v>
      </c>
      <c r="DM30" s="626"/>
      <c r="DN30" s="626"/>
      <c r="DO30" s="626"/>
      <c r="DP30" s="626"/>
      <c r="DQ30" s="626"/>
      <c r="DR30" s="626"/>
      <c r="DS30" s="626"/>
      <c r="DT30" s="626"/>
      <c r="DU30" s="626"/>
      <c r="DV30" s="627"/>
      <c r="DW30" s="630">
        <v>18.899999999999999</v>
      </c>
      <c r="DX30" s="655"/>
      <c r="DY30" s="655"/>
      <c r="DZ30" s="655"/>
      <c r="EA30" s="655"/>
      <c r="EB30" s="655"/>
      <c r="EC30" s="656"/>
    </row>
    <row r="31" spans="2:133" ht="11.25" customHeight="1" x14ac:dyDescent="0.15">
      <c r="B31" s="622" t="s">
        <v>294</v>
      </c>
      <c r="C31" s="623"/>
      <c r="D31" s="623"/>
      <c r="E31" s="623"/>
      <c r="F31" s="623"/>
      <c r="G31" s="623"/>
      <c r="H31" s="623"/>
      <c r="I31" s="623"/>
      <c r="J31" s="623"/>
      <c r="K31" s="623"/>
      <c r="L31" s="623"/>
      <c r="M31" s="623"/>
      <c r="N31" s="623"/>
      <c r="O31" s="623"/>
      <c r="P31" s="623"/>
      <c r="Q31" s="624"/>
      <c r="R31" s="625">
        <v>211150</v>
      </c>
      <c r="S31" s="626"/>
      <c r="T31" s="626"/>
      <c r="U31" s="626"/>
      <c r="V31" s="626"/>
      <c r="W31" s="626"/>
      <c r="X31" s="626"/>
      <c r="Y31" s="627"/>
      <c r="Z31" s="628">
        <v>3.7</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99.7</v>
      </c>
      <c r="BH31" s="657"/>
      <c r="BI31" s="657"/>
      <c r="BJ31" s="657"/>
      <c r="BK31" s="657"/>
      <c r="BL31" s="657"/>
      <c r="BM31" s="631">
        <v>96.5</v>
      </c>
      <c r="BN31" s="681"/>
      <c r="BO31" s="681"/>
      <c r="BP31" s="681"/>
      <c r="BQ31" s="682"/>
      <c r="BR31" s="680">
        <v>99.5</v>
      </c>
      <c r="BS31" s="657"/>
      <c r="BT31" s="657"/>
      <c r="BU31" s="657"/>
      <c r="BV31" s="657"/>
      <c r="BW31" s="657"/>
      <c r="BX31" s="631">
        <v>95.9</v>
      </c>
      <c r="BY31" s="681"/>
      <c r="BZ31" s="681"/>
      <c r="CA31" s="681"/>
      <c r="CB31" s="682"/>
      <c r="CD31" s="688"/>
      <c r="CE31" s="689"/>
      <c r="CF31" s="639" t="s">
        <v>297</v>
      </c>
      <c r="CG31" s="640"/>
      <c r="CH31" s="640"/>
      <c r="CI31" s="640"/>
      <c r="CJ31" s="640"/>
      <c r="CK31" s="640"/>
      <c r="CL31" s="640"/>
      <c r="CM31" s="640"/>
      <c r="CN31" s="640"/>
      <c r="CO31" s="640"/>
      <c r="CP31" s="640"/>
      <c r="CQ31" s="641"/>
      <c r="CR31" s="625">
        <v>38396</v>
      </c>
      <c r="CS31" s="657"/>
      <c r="CT31" s="657"/>
      <c r="CU31" s="657"/>
      <c r="CV31" s="657"/>
      <c r="CW31" s="657"/>
      <c r="CX31" s="657"/>
      <c r="CY31" s="658"/>
      <c r="CZ31" s="659">
        <v>0.7</v>
      </c>
      <c r="DA31" s="660"/>
      <c r="DB31" s="660"/>
      <c r="DC31" s="661"/>
      <c r="DD31" s="634">
        <v>38396</v>
      </c>
      <c r="DE31" s="657"/>
      <c r="DF31" s="657"/>
      <c r="DG31" s="657"/>
      <c r="DH31" s="657"/>
      <c r="DI31" s="657"/>
      <c r="DJ31" s="657"/>
      <c r="DK31" s="658"/>
      <c r="DL31" s="634">
        <v>38396</v>
      </c>
      <c r="DM31" s="657"/>
      <c r="DN31" s="657"/>
      <c r="DO31" s="657"/>
      <c r="DP31" s="657"/>
      <c r="DQ31" s="657"/>
      <c r="DR31" s="657"/>
      <c r="DS31" s="657"/>
      <c r="DT31" s="657"/>
      <c r="DU31" s="657"/>
      <c r="DV31" s="658"/>
      <c r="DW31" s="630">
        <v>1.1000000000000001</v>
      </c>
      <c r="DX31" s="655"/>
      <c r="DY31" s="655"/>
      <c r="DZ31" s="655"/>
      <c r="EA31" s="655"/>
      <c r="EB31" s="655"/>
      <c r="EC31" s="656"/>
    </row>
    <row r="32" spans="2:133" ht="11.25" customHeight="1" x14ac:dyDescent="0.15">
      <c r="B32" s="622" t="s">
        <v>298</v>
      </c>
      <c r="C32" s="623"/>
      <c r="D32" s="623"/>
      <c r="E32" s="623"/>
      <c r="F32" s="623"/>
      <c r="G32" s="623"/>
      <c r="H32" s="623"/>
      <c r="I32" s="623"/>
      <c r="J32" s="623"/>
      <c r="K32" s="623"/>
      <c r="L32" s="623"/>
      <c r="M32" s="623"/>
      <c r="N32" s="623"/>
      <c r="O32" s="623"/>
      <c r="P32" s="623"/>
      <c r="Q32" s="624"/>
      <c r="R32" s="625">
        <v>56685</v>
      </c>
      <c r="S32" s="626"/>
      <c r="T32" s="626"/>
      <c r="U32" s="626"/>
      <c r="V32" s="626"/>
      <c r="W32" s="626"/>
      <c r="X32" s="626"/>
      <c r="Y32" s="627"/>
      <c r="Z32" s="628">
        <v>1</v>
      </c>
      <c r="AA32" s="628"/>
      <c r="AB32" s="628"/>
      <c r="AC32" s="628"/>
      <c r="AD32" s="629">
        <v>18</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97.1</v>
      </c>
      <c r="BH32" s="693"/>
      <c r="BI32" s="693"/>
      <c r="BJ32" s="693"/>
      <c r="BK32" s="693"/>
      <c r="BL32" s="693"/>
      <c r="BM32" s="694">
        <v>73</v>
      </c>
      <c r="BN32" s="693"/>
      <c r="BO32" s="693"/>
      <c r="BP32" s="693"/>
      <c r="BQ32" s="695"/>
      <c r="BR32" s="692">
        <v>97.6</v>
      </c>
      <c r="BS32" s="693"/>
      <c r="BT32" s="693"/>
      <c r="BU32" s="693"/>
      <c r="BV32" s="693"/>
      <c r="BW32" s="693"/>
      <c r="BX32" s="694">
        <v>71.900000000000006</v>
      </c>
      <c r="BY32" s="693"/>
      <c r="BZ32" s="693"/>
      <c r="CA32" s="693"/>
      <c r="CB32" s="695"/>
      <c r="CD32" s="690"/>
      <c r="CE32" s="691"/>
      <c r="CF32" s="639" t="s">
        <v>300</v>
      </c>
      <c r="CG32" s="640"/>
      <c r="CH32" s="640"/>
      <c r="CI32" s="640"/>
      <c r="CJ32" s="640"/>
      <c r="CK32" s="640"/>
      <c r="CL32" s="640"/>
      <c r="CM32" s="640"/>
      <c r="CN32" s="640"/>
      <c r="CO32" s="640"/>
      <c r="CP32" s="640"/>
      <c r="CQ32" s="641"/>
      <c r="CR32" s="625">
        <v>92</v>
      </c>
      <c r="CS32" s="626"/>
      <c r="CT32" s="626"/>
      <c r="CU32" s="626"/>
      <c r="CV32" s="626"/>
      <c r="CW32" s="626"/>
      <c r="CX32" s="626"/>
      <c r="CY32" s="627"/>
      <c r="CZ32" s="659">
        <v>0</v>
      </c>
      <c r="DA32" s="660"/>
      <c r="DB32" s="660"/>
      <c r="DC32" s="661"/>
      <c r="DD32" s="634">
        <v>92</v>
      </c>
      <c r="DE32" s="626"/>
      <c r="DF32" s="626"/>
      <c r="DG32" s="626"/>
      <c r="DH32" s="626"/>
      <c r="DI32" s="626"/>
      <c r="DJ32" s="626"/>
      <c r="DK32" s="627"/>
      <c r="DL32" s="634">
        <v>92</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301</v>
      </c>
      <c r="C33" s="623"/>
      <c r="D33" s="623"/>
      <c r="E33" s="623"/>
      <c r="F33" s="623"/>
      <c r="G33" s="623"/>
      <c r="H33" s="623"/>
      <c r="I33" s="623"/>
      <c r="J33" s="623"/>
      <c r="K33" s="623"/>
      <c r="L33" s="623"/>
      <c r="M33" s="623"/>
      <c r="N33" s="623"/>
      <c r="O33" s="623"/>
      <c r="P33" s="623"/>
      <c r="Q33" s="624"/>
      <c r="R33" s="625">
        <v>771661</v>
      </c>
      <c r="S33" s="626"/>
      <c r="T33" s="626"/>
      <c r="U33" s="626"/>
      <c r="V33" s="626"/>
      <c r="W33" s="626"/>
      <c r="X33" s="626"/>
      <c r="Y33" s="627"/>
      <c r="Z33" s="628">
        <v>13.7</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2405637</v>
      </c>
      <c r="CS33" s="657"/>
      <c r="CT33" s="657"/>
      <c r="CU33" s="657"/>
      <c r="CV33" s="657"/>
      <c r="CW33" s="657"/>
      <c r="CX33" s="657"/>
      <c r="CY33" s="658"/>
      <c r="CZ33" s="659">
        <v>45.5</v>
      </c>
      <c r="DA33" s="660"/>
      <c r="DB33" s="660"/>
      <c r="DC33" s="661"/>
      <c r="DD33" s="634">
        <v>1916679</v>
      </c>
      <c r="DE33" s="657"/>
      <c r="DF33" s="657"/>
      <c r="DG33" s="657"/>
      <c r="DH33" s="657"/>
      <c r="DI33" s="657"/>
      <c r="DJ33" s="657"/>
      <c r="DK33" s="658"/>
      <c r="DL33" s="634">
        <v>1396930</v>
      </c>
      <c r="DM33" s="657"/>
      <c r="DN33" s="657"/>
      <c r="DO33" s="657"/>
      <c r="DP33" s="657"/>
      <c r="DQ33" s="657"/>
      <c r="DR33" s="657"/>
      <c r="DS33" s="657"/>
      <c r="DT33" s="657"/>
      <c r="DU33" s="657"/>
      <c r="DV33" s="658"/>
      <c r="DW33" s="630">
        <v>40.4</v>
      </c>
      <c r="DX33" s="655"/>
      <c r="DY33" s="655"/>
      <c r="DZ33" s="655"/>
      <c r="EA33" s="655"/>
      <c r="EB33" s="655"/>
      <c r="EC33" s="656"/>
    </row>
    <row r="34" spans="2:133" ht="11.25" customHeight="1" x14ac:dyDescent="0.15">
      <c r="B34" s="622" t="s">
        <v>303</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1129327</v>
      </c>
      <c r="CS34" s="626"/>
      <c r="CT34" s="626"/>
      <c r="CU34" s="626"/>
      <c r="CV34" s="626"/>
      <c r="CW34" s="626"/>
      <c r="CX34" s="626"/>
      <c r="CY34" s="627"/>
      <c r="CZ34" s="659">
        <v>21.4</v>
      </c>
      <c r="DA34" s="660"/>
      <c r="DB34" s="660"/>
      <c r="DC34" s="661"/>
      <c r="DD34" s="634">
        <v>975183</v>
      </c>
      <c r="DE34" s="626"/>
      <c r="DF34" s="626"/>
      <c r="DG34" s="626"/>
      <c r="DH34" s="626"/>
      <c r="DI34" s="626"/>
      <c r="DJ34" s="626"/>
      <c r="DK34" s="627"/>
      <c r="DL34" s="634">
        <v>717592</v>
      </c>
      <c r="DM34" s="626"/>
      <c r="DN34" s="626"/>
      <c r="DO34" s="626"/>
      <c r="DP34" s="626"/>
      <c r="DQ34" s="626"/>
      <c r="DR34" s="626"/>
      <c r="DS34" s="626"/>
      <c r="DT34" s="626"/>
      <c r="DU34" s="626"/>
      <c r="DV34" s="627"/>
      <c r="DW34" s="630">
        <v>20.7</v>
      </c>
      <c r="DX34" s="655"/>
      <c r="DY34" s="655"/>
      <c r="DZ34" s="655"/>
      <c r="EA34" s="655"/>
      <c r="EB34" s="655"/>
      <c r="EC34" s="656"/>
    </row>
    <row r="35" spans="2:133" ht="11.25" customHeight="1" x14ac:dyDescent="0.15">
      <c r="B35" s="622" t="s">
        <v>307</v>
      </c>
      <c r="C35" s="623"/>
      <c r="D35" s="623"/>
      <c r="E35" s="623"/>
      <c r="F35" s="623"/>
      <c r="G35" s="623"/>
      <c r="H35" s="623"/>
      <c r="I35" s="623"/>
      <c r="J35" s="623"/>
      <c r="K35" s="623"/>
      <c r="L35" s="623"/>
      <c r="M35" s="623"/>
      <c r="N35" s="623"/>
      <c r="O35" s="623"/>
      <c r="P35" s="623"/>
      <c r="Q35" s="624"/>
      <c r="R35" s="625">
        <v>126961</v>
      </c>
      <c r="S35" s="626"/>
      <c r="T35" s="626"/>
      <c r="U35" s="626"/>
      <c r="V35" s="626"/>
      <c r="W35" s="626"/>
      <c r="X35" s="626"/>
      <c r="Y35" s="627"/>
      <c r="Z35" s="628">
        <v>2.2999999999999998</v>
      </c>
      <c r="AA35" s="628"/>
      <c r="AB35" s="628"/>
      <c r="AC35" s="628"/>
      <c r="AD35" s="629" t="s">
        <v>111</v>
      </c>
      <c r="AE35" s="629"/>
      <c r="AF35" s="629"/>
      <c r="AG35" s="629"/>
      <c r="AH35" s="629"/>
      <c r="AI35" s="629"/>
      <c r="AJ35" s="629"/>
      <c r="AK35" s="629"/>
      <c r="AL35" s="630" t="s">
        <v>111</v>
      </c>
      <c r="AM35" s="631"/>
      <c r="AN35" s="631"/>
      <c r="AO35" s="632"/>
      <c r="AP35" s="188"/>
      <c r="AQ35" s="636" t="s">
        <v>308</v>
      </c>
      <c r="AR35" s="637"/>
      <c r="AS35" s="637"/>
      <c r="AT35" s="637"/>
      <c r="AU35" s="637"/>
      <c r="AV35" s="637"/>
      <c r="AW35" s="637"/>
      <c r="AX35" s="637"/>
      <c r="AY35" s="638"/>
      <c r="AZ35" s="614">
        <v>598076</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71848</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36317</v>
      </c>
      <c r="CS35" s="657"/>
      <c r="CT35" s="657"/>
      <c r="CU35" s="657"/>
      <c r="CV35" s="657"/>
      <c r="CW35" s="657"/>
      <c r="CX35" s="657"/>
      <c r="CY35" s="658"/>
      <c r="CZ35" s="659">
        <v>0.7</v>
      </c>
      <c r="DA35" s="660"/>
      <c r="DB35" s="660"/>
      <c r="DC35" s="661"/>
      <c r="DD35" s="634">
        <v>25728</v>
      </c>
      <c r="DE35" s="657"/>
      <c r="DF35" s="657"/>
      <c r="DG35" s="657"/>
      <c r="DH35" s="657"/>
      <c r="DI35" s="657"/>
      <c r="DJ35" s="657"/>
      <c r="DK35" s="658"/>
      <c r="DL35" s="634">
        <v>92</v>
      </c>
      <c r="DM35" s="657"/>
      <c r="DN35" s="657"/>
      <c r="DO35" s="657"/>
      <c r="DP35" s="657"/>
      <c r="DQ35" s="657"/>
      <c r="DR35" s="657"/>
      <c r="DS35" s="657"/>
      <c r="DT35" s="657"/>
      <c r="DU35" s="657"/>
      <c r="DV35" s="658"/>
      <c r="DW35" s="630">
        <v>0</v>
      </c>
      <c r="DX35" s="655"/>
      <c r="DY35" s="655"/>
      <c r="DZ35" s="655"/>
      <c r="EA35" s="655"/>
      <c r="EB35" s="655"/>
      <c r="EC35" s="656"/>
    </row>
    <row r="36" spans="2:133" ht="11.25" customHeight="1" x14ac:dyDescent="0.15">
      <c r="B36" s="668" t="s">
        <v>311</v>
      </c>
      <c r="C36" s="669"/>
      <c r="D36" s="669"/>
      <c r="E36" s="669"/>
      <c r="F36" s="669"/>
      <c r="G36" s="669"/>
      <c r="H36" s="669"/>
      <c r="I36" s="669"/>
      <c r="J36" s="669"/>
      <c r="K36" s="669"/>
      <c r="L36" s="669"/>
      <c r="M36" s="669"/>
      <c r="N36" s="669"/>
      <c r="O36" s="669"/>
      <c r="P36" s="669"/>
      <c r="Q36" s="670"/>
      <c r="R36" s="697">
        <v>5636271</v>
      </c>
      <c r="S36" s="698"/>
      <c r="T36" s="698"/>
      <c r="U36" s="698"/>
      <c r="V36" s="698"/>
      <c r="W36" s="698"/>
      <c r="X36" s="698"/>
      <c r="Y36" s="699"/>
      <c r="Z36" s="700">
        <v>100</v>
      </c>
      <c r="AA36" s="700"/>
      <c r="AB36" s="700"/>
      <c r="AC36" s="700"/>
      <c r="AD36" s="701">
        <v>3331505</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167743</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135852</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543646</v>
      </c>
      <c r="CS36" s="626"/>
      <c r="CT36" s="626"/>
      <c r="CU36" s="626"/>
      <c r="CV36" s="626"/>
      <c r="CW36" s="626"/>
      <c r="CX36" s="626"/>
      <c r="CY36" s="627"/>
      <c r="CZ36" s="659">
        <v>10.3</v>
      </c>
      <c r="DA36" s="660"/>
      <c r="DB36" s="660"/>
      <c r="DC36" s="661"/>
      <c r="DD36" s="634">
        <v>290019</v>
      </c>
      <c r="DE36" s="626"/>
      <c r="DF36" s="626"/>
      <c r="DG36" s="626"/>
      <c r="DH36" s="626"/>
      <c r="DI36" s="626"/>
      <c r="DJ36" s="626"/>
      <c r="DK36" s="627"/>
      <c r="DL36" s="634">
        <v>209222</v>
      </c>
      <c r="DM36" s="626"/>
      <c r="DN36" s="626"/>
      <c r="DO36" s="626"/>
      <c r="DP36" s="626"/>
      <c r="DQ36" s="626"/>
      <c r="DR36" s="626"/>
      <c r="DS36" s="626"/>
      <c r="DT36" s="626"/>
      <c r="DU36" s="626"/>
      <c r="DV36" s="627"/>
      <c r="DW36" s="630">
        <v>6</v>
      </c>
      <c r="DX36" s="655"/>
      <c r="DY36" s="655"/>
      <c r="DZ36" s="655"/>
      <c r="EA36" s="655"/>
      <c r="EB36" s="655"/>
      <c r="EC36" s="656"/>
    </row>
    <row r="37" spans="2:133" ht="11.25" customHeight="1" x14ac:dyDescent="0.15">
      <c r="AQ37" s="704" t="s">
        <v>315</v>
      </c>
      <c r="AR37" s="705"/>
      <c r="AS37" s="705"/>
      <c r="AT37" s="705"/>
      <c r="AU37" s="705"/>
      <c r="AV37" s="705"/>
      <c r="AW37" s="705"/>
      <c r="AX37" s="705"/>
      <c r="AY37" s="706"/>
      <c r="AZ37" s="625">
        <v>80000</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598</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78482</v>
      </c>
      <c r="CS37" s="657"/>
      <c r="CT37" s="657"/>
      <c r="CU37" s="657"/>
      <c r="CV37" s="657"/>
      <c r="CW37" s="657"/>
      <c r="CX37" s="657"/>
      <c r="CY37" s="658"/>
      <c r="CZ37" s="659">
        <v>1.5</v>
      </c>
      <c r="DA37" s="660"/>
      <c r="DB37" s="660"/>
      <c r="DC37" s="661"/>
      <c r="DD37" s="634">
        <v>78482</v>
      </c>
      <c r="DE37" s="657"/>
      <c r="DF37" s="657"/>
      <c r="DG37" s="657"/>
      <c r="DH37" s="657"/>
      <c r="DI37" s="657"/>
      <c r="DJ37" s="657"/>
      <c r="DK37" s="658"/>
      <c r="DL37" s="634">
        <v>78482</v>
      </c>
      <c r="DM37" s="657"/>
      <c r="DN37" s="657"/>
      <c r="DO37" s="657"/>
      <c r="DP37" s="657"/>
      <c r="DQ37" s="657"/>
      <c r="DR37" s="657"/>
      <c r="DS37" s="657"/>
      <c r="DT37" s="657"/>
      <c r="DU37" s="657"/>
      <c r="DV37" s="658"/>
      <c r="DW37" s="630">
        <v>2.2999999999999998</v>
      </c>
      <c r="DX37" s="655"/>
      <c r="DY37" s="655"/>
      <c r="DZ37" s="655"/>
      <c r="EA37" s="655"/>
      <c r="EB37" s="655"/>
      <c r="EC37" s="656"/>
    </row>
    <row r="38" spans="2:133" ht="11.25" customHeight="1" x14ac:dyDescent="0.15">
      <c r="AQ38" s="704" t="s">
        <v>318</v>
      </c>
      <c r="AR38" s="705"/>
      <c r="AS38" s="705"/>
      <c r="AT38" s="705"/>
      <c r="AU38" s="705"/>
      <c r="AV38" s="705"/>
      <c r="AW38" s="705"/>
      <c r="AX38" s="705"/>
      <c r="AY38" s="706"/>
      <c r="AZ38" s="625">
        <v>17658</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903</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567343</v>
      </c>
      <c r="CS38" s="626"/>
      <c r="CT38" s="626"/>
      <c r="CU38" s="626"/>
      <c r="CV38" s="626"/>
      <c r="CW38" s="626"/>
      <c r="CX38" s="626"/>
      <c r="CY38" s="627"/>
      <c r="CZ38" s="659">
        <v>10.7</v>
      </c>
      <c r="DA38" s="660"/>
      <c r="DB38" s="660"/>
      <c r="DC38" s="661"/>
      <c r="DD38" s="634">
        <v>532338</v>
      </c>
      <c r="DE38" s="626"/>
      <c r="DF38" s="626"/>
      <c r="DG38" s="626"/>
      <c r="DH38" s="626"/>
      <c r="DI38" s="626"/>
      <c r="DJ38" s="626"/>
      <c r="DK38" s="627"/>
      <c r="DL38" s="634">
        <v>470024</v>
      </c>
      <c r="DM38" s="626"/>
      <c r="DN38" s="626"/>
      <c r="DO38" s="626"/>
      <c r="DP38" s="626"/>
      <c r="DQ38" s="626"/>
      <c r="DR38" s="626"/>
      <c r="DS38" s="626"/>
      <c r="DT38" s="626"/>
      <c r="DU38" s="626"/>
      <c r="DV38" s="627"/>
      <c r="DW38" s="630">
        <v>13.6</v>
      </c>
      <c r="DX38" s="655"/>
      <c r="DY38" s="655"/>
      <c r="DZ38" s="655"/>
      <c r="EA38" s="655"/>
      <c r="EB38" s="655"/>
      <c r="EC38" s="656"/>
    </row>
    <row r="39" spans="2:133" ht="11.25" customHeight="1" x14ac:dyDescent="0.15">
      <c r="AQ39" s="704" t="s">
        <v>321</v>
      </c>
      <c r="AR39" s="705"/>
      <c r="AS39" s="705"/>
      <c r="AT39" s="705"/>
      <c r="AU39" s="705"/>
      <c r="AV39" s="705"/>
      <c r="AW39" s="705"/>
      <c r="AX39" s="705"/>
      <c r="AY39" s="706"/>
      <c r="AZ39" s="625">
        <v>13075</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78</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125594</v>
      </c>
      <c r="CS39" s="657"/>
      <c r="CT39" s="657"/>
      <c r="CU39" s="657"/>
      <c r="CV39" s="657"/>
      <c r="CW39" s="657"/>
      <c r="CX39" s="657"/>
      <c r="CY39" s="658"/>
      <c r="CZ39" s="659">
        <v>2.4</v>
      </c>
      <c r="DA39" s="660"/>
      <c r="DB39" s="660"/>
      <c r="DC39" s="661"/>
      <c r="DD39" s="634">
        <v>90001</v>
      </c>
      <c r="DE39" s="657"/>
      <c r="DF39" s="657"/>
      <c r="DG39" s="657"/>
      <c r="DH39" s="657"/>
      <c r="DI39" s="657"/>
      <c r="DJ39" s="657"/>
      <c r="DK39" s="658"/>
      <c r="DL39" s="634" t="s">
        <v>325</v>
      </c>
      <c r="DM39" s="657"/>
      <c r="DN39" s="657"/>
      <c r="DO39" s="657"/>
      <c r="DP39" s="657"/>
      <c r="DQ39" s="657"/>
      <c r="DR39" s="657"/>
      <c r="DS39" s="657"/>
      <c r="DT39" s="657"/>
      <c r="DU39" s="657"/>
      <c r="DV39" s="658"/>
      <c r="DW39" s="630" t="s">
        <v>325</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146588</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197</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3410</v>
      </c>
      <c r="CS40" s="626"/>
      <c r="CT40" s="626"/>
      <c r="CU40" s="626"/>
      <c r="CV40" s="626"/>
      <c r="CW40" s="626"/>
      <c r="CX40" s="626"/>
      <c r="CY40" s="627"/>
      <c r="CZ40" s="659">
        <v>0.1</v>
      </c>
      <c r="DA40" s="660"/>
      <c r="DB40" s="660"/>
      <c r="DC40" s="661"/>
      <c r="DD40" s="634">
        <v>3410</v>
      </c>
      <c r="DE40" s="626"/>
      <c r="DF40" s="626"/>
      <c r="DG40" s="626"/>
      <c r="DH40" s="626"/>
      <c r="DI40" s="626"/>
      <c r="DJ40" s="626"/>
      <c r="DK40" s="627"/>
      <c r="DL40" s="634" t="s">
        <v>325</v>
      </c>
      <c r="DM40" s="626"/>
      <c r="DN40" s="626"/>
      <c r="DO40" s="626"/>
      <c r="DP40" s="626"/>
      <c r="DQ40" s="626"/>
      <c r="DR40" s="626"/>
      <c r="DS40" s="626"/>
      <c r="DT40" s="626"/>
      <c r="DU40" s="626"/>
      <c r="DV40" s="627"/>
      <c r="DW40" s="630" t="s">
        <v>325</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173012</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371</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979583</v>
      </c>
      <c r="CS42" s="626"/>
      <c r="CT42" s="626"/>
      <c r="CU42" s="626"/>
      <c r="CV42" s="626"/>
      <c r="CW42" s="626"/>
      <c r="CX42" s="626"/>
      <c r="CY42" s="627"/>
      <c r="CZ42" s="659">
        <v>18.5</v>
      </c>
      <c r="DA42" s="708"/>
      <c r="DB42" s="708"/>
      <c r="DC42" s="709"/>
      <c r="DD42" s="634">
        <v>244890</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t="s">
        <v>111</v>
      </c>
      <c r="CS43" s="657"/>
      <c r="CT43" s="657"/>
      <c r="CU43" s="657"/>
      <c r="CV43" s="657"/>
      <c r="CW43" s="657"/>
      <c r="CX43" s="657"/>
      <c r="CY43" s="658"/>
      <c r="CZ43" s="659" t="s">
        <v>111</v>
      </c>
      <c r="DA43" s="660"/>
      <c r="DB43" s="660"/>
      <c r="DC43" s="661"/>
      <c r="DD43" s="634" t="s">
        <v>111</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337</v>
      </c>
      <c r="CD44" s="731" t="s">
        <v>289</v>
      </c>
      <c r="CE44" s="732"/>
      <c r="CF44" s="622" t="s">
        <v>338</v>
      </c>
      <c r="CG44" s="623"/>
      <c r="CH44" s="623"/>
      <c r="CI44" s="623"/>
      <c r="CJ44" s="623"/>
      <c r="CK44" s="623"/>
      <c r="CL44" s="623"/>
      <c r="CM44" s="623"/>
      <c r="CN44" s="623"/>
      <c r="CO44" s="623"/>
      <c r="CP44" s="623"/>
      <c r="CQ44" s="624"/>
      <c r="CR44" s="625">
        <v>935166</v>
      </c>
      <c r="CS44" s="626"/>
      <c r="CT44" s="626"/>
      <c r="CU44" s="626"/>
      <c r="CV44" s="626"/>
      <c r="CW44" s="626"/>
      <c r="CX44" s="626"/>
      <c r="CY44" s="627"/>
      <c r="CZ44" s="659">
        <v>17.7</v>
      </c>
      <c r="DA44" s="708"/>
      <c r="DB44" s="708"/>
      <c r="DC44" s="709"/>
      <c r="DD44" s="634">
        <v>235673</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339</v>
      </c>
      <c r="CG45" s="623"/>
      <c r="CH45" s="623"/>
      <c r="CI45" s="623"/>
      <c r="CJ45" s="623"/>
      <c r="CK45" s="623"/>
      <c r="CL45" s="623"/>
      <c r="CM45" s="623"/>
      <c r="CN45" s="623"/>
      <c r="CO45" s="623"/>
      <c r="CP45" s="623"/>
      <c r="CQ45" s="624"/>
      <c r="CR45" s="625">
        <v>198099</v>
      </c>
      <c r="CS45" s="657"/>
      <c r="CT45" s="657"/>
      <c r="CU45" s="657"/>
      <c r="CV45" s="657"/>
      <c r="CW45" s="657"/>
      <c r="CX45" s="657"/>
      <c r="CY45" s="658"/>
      <c r="CZ45" s="659">
        <v>3.7</v>
      </c>
      <c r="DA45" s="660"/>
      <c r="DB45" s="660"/>
      <c r="DC45" s="661"/>
      <c r="DD45" s="634">
        <v>13987</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340</v>
      </c>
      <c r="CG46" s="623"/>
      <c r="CH46" s="623"/>
      <c r="CI46" s="623"/>
      <c r="CJ46" s="623"/>
      <c r="CK46" s="623"/>
      <c r="CL46" s="623"/>
      <c r="CM46" s="623"/>
      <c r="CN46" s="623"/>
      <c r="CO46" s="623"/>
      <c r="CP46" s="623"/>
      <c r="CQ46" s="624"/>
      <c r="CR46" s="625">
        <v>737067</v>
      </c>
      <c r="CS46" s="626"/>
      <c r="CT46" s="626"/>
      <c r="CU46" s="626"/>
      <c r="CV46" s="626"/>
      <c r="CW46" s="626"/>
      <c r="CX46" s="626"/>
      <c r="CY46" s="627"/>
      <c r="CZ46" s="659">
        <v>13.9</v>
      </c>
      <c r="DA46" s="708"/>
      <c r="DB46" s="708"/>
      <c r="DC46" s="709"/>
      <c r="DD46" s="634">
        <v>221686</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341</v>
      </c>
      <c r="CG47" s="623"/>
      <c r="CH47" s="623"/>
      <c r="CI47" s="623"/>
      <c r="CJ47" s="623"/>
      <c r="CK47" s="623"/>
      <c r="CL47" s="623"/>
      <c r="CM47" s="623"/>
      <c r="CN47" s="623"/>
      <c r="CO47" s="623"/>
      <c r="CP47" s="623"/>
      <c r="CQ47" s="624"/>
      <c r="CR47" s="625">
        <v>44417</v>
      </c>
      <c r="CS47" s="657"/>
      <c r="CT47" s="657"/>
      <c r="CU47" s="657"/>
      <c r="CV47" s="657"/>
      <c r="CW47" s="657"/>
      <c r="CX47" s="657"/>
      <c r="CY47" s="658"/>
      <c r="CZ47" s="659">
        <v>0.8</v>
      </c>
      <c r="DA47" s="660"/>
      <c r="DB47" s="660"/>
      <c r="DC47" s="661"/>
      <c r="DD47" s="634">
        <v>9217</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342</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343</v>
      </c>
      <c r="CE49" s="669"/>
      <c r="CF49" s="669"/>
      <c r="CG49" s="669"/>
      <c r="CH49" s="669"/>
      <c r="CI49" s="669"/>
      <c r="CJ49" s="669"/>
      <c r="CK49" s="669"/>
      <c r="CL49" s="669"/>
      <c r="CM49" s="669"/>
      <c r="CN49" s="669"/>
      <c r="CO49" s="669"/>
      <c r="CP49" s="669"/>
      <c r="CQ49" s="670"/>
      <c r="CR49" s="697">
        <v>5284857</v>
      </c>
      <c r="CS49" s="693"/>
      <c r="CT49" s="693"/>
      <c r="CU49" s="693"/>
      <c r="CV49" s="693"/>
      <c r="CW49" s="693"/>
      <c r="CX49" s="693"/>
      <c r="CY49" s="720"/>
      <c r="CZ49" s="721">
        <v>100</v>
      </c>
      <c r="DA49" s="722"/>
      <c r="DB49" s="722"/>
      <c r="DC49" s="723"/>
      <c r="DD49" s="724">
        <v>3771308</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366</v>
      </c>
      <c r="C7" s="752"/>
      <c r="D7" s="752"/>
      <c r="E7" s="752"/>
      <c r="F7" s="752"/>
      <c r="G7" s="752"/>
      <c r="H7" s="752"/>
      <c r="I7" s="752"/>
      <c r="J7" s="752"/>
      <c r="K7" s="752"/>
      <c r="L7" s="752"/>
      <c r="M7" s="752"/>
      <c r="N7" s="752"/>
      <c r="O7" s="752"/>
      <c r="P7" s="753"/>
      <c r="Q7" s="754">
        <v>5636</v>
      </c>
      <c r="R7" s="755"/>
      <c r="S7" s="755"/>
      <c r="T7" s="755"/>
      <c r="U7" s="755"/>
      <c r="V7" s="755">
        <v>5285</v>
      </c>
      <c r="W7" s="755"/>
      <c r="X7" s="755"/>
      <c r="Y7" s="755"/>
      <c r="Z7" s="755"/>
      <c r="AA7" s="755">
        <v>351</v>
      </c>
      <c r="AB7" s="755"/>
      <c r="AC7" s="755"/>
      <c r="AD7" s="755"/>
      <c r="AE7" s="756"/>
      <c r="AF7" s="757">
        <v>282</v>
      </c>
      <c r="AG7" s="758"/>
      <c r="AH7" s="758"/>
      <c r="AI7" s="758"/>
      <c r="AJ7" s="759"/>
      <c r="AK7" s="794">
        <v>127</v>
      </c>
      <c r="AL7" s="795"/>
      <c r="AM7" s="795"/>
      <c r="AN7" s="795"/>
      <c r="AO7" s="795"/>
      <c r="AP7" s="795">
        <v>7662</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368</v>
      </c>
      <c r="B23" s="810" t="s">
        <v>369</v>
      </c>
      <c r="C23" s="811"/>
      <c r="D23" s="811"/>
      <c r="E23" s="811"/>
      <c r="F23" s="811"/>
      <c r="G23" s="811"/>
      <c r="H23" s="811"/>
      <c r="I23" s="811"/>
      <c r="J23" s="811"/>
      <c r="K23" s="811"/>
      <c r="L23" s="811"/>
      <c r="M23" s="811"/>
      <c r="N23" s="811"/>
      <c r="O23" s="811"/>
      <c r="P23" s="812"/>
      <c r="Q23" s="813">
        <v>5636</v>
      </c>
      <c r="R23" s="814"/>
      <c r="S23" s="814"/>
      <c r="T23" s="814"/>
      <c r="U23" s="814"/>
      <c r="V23" s="814">
        <v>5285</v>
      </c>
      <c r="W23" s="814"/>
      <c r="X23" s="814"/>
      <c r="Y23" s="814"/>
      <c r="Z23" s="814"/>
      <c r="AA23" s="814">
        <v>351</v>
      </c>
      <c r="AB23" s="814"/>
      <c r="AC23" s="814"/>
      <c r="AD23" s="814"/>
      <c r="AE23" s="815"/>
      <c r="AF23" s="816">
        <v>282</v>
      </c>
      <c r="AG23" s="814"/>
      <c r="AH23" s="814"/>
      <c r="AI23" s="814"/>
      <c r="AJ23" s="817"/>
      <c r="AK23" s="818"/>
      <c r="AL23" s="819"/>
      <c r="AM23" s="819"/>
      <c r="AN23" s="819"/>
      <c r="AO23" s="819"/>
      <c r="AP23" s="814">
        <v>7662</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349</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380</v>
      </c>
      <c r="C28" s="752"/>
      <c r="D28" s="752"/>
      <c r="E28" s="752"/>
      <c r="F28" s="752"/>
      <c r="G28" s="752"/>
      <c r="H28" s="752"/>
      <c r="I28" s="752"/>
      <c r="J28" s="752"/>
      <c r="K28" s="752"/>
      <c r="L28" s="752"/>
      <c r="M28" s="752"/>
      <c r="N28" s="752"/>
      <c r="O28" s="752"/>
      <c r="P28" s="753"/>
      <c r="Q28" s="842">
        <v>683</v>
      </c>
      <c r="R28" s="843"/>
      <c r="S28" s="843"/>
      <c r="T28" s="843"/>
      <c r="U28" s="843"/>
      <c r="V28" s="843">
        <v>611</v>
      </c>
      <c r="W28" s="843"/>
      <c r="X28" s="843"/>
      <c r="Y28" s="843"/>
      <c r="Z28" s="843"/>
      <c r="AA28" s="843">
        <v>72</v>
      </c>
      <c r="AB28" s="843"/>
      <c r="AC28" s="843"/>
      <c r="AD28" s="843"/>
      <c r="AE28" s="844"/>
      <c r="AF28" s="845">
        <v>72</v>
      </c>
      <c r="AG28" s="843"/>
      <c r="AH28" s="843"/>
      <c r="AI28" s="843"/>
      <c r="AJ28" s="846"/>
      <c r="AK28" s="847">
        <v>52</v>
      </c>
      <c r="AL28" s="838"/>
      <c r="AM28" s="838"/>
      <c r="AN28" s="838"/>
      <c r="AO28" s="838"/>
      <c r="AP28" s="838" t="s">
        <v>535</v>
      </c>
      <c r="AQ28" s="838"/>
      <c r="AR28" s="838"/>
      <c r="AS28" s="838"/>
      <c r="AT28" s="838"/>
      <c r="AU28" s="838" t="s">
        <v>535</v>
      </c>
      <c r="AV28" s="838"/>
      <c r="AW28" s="838"/>
      <c r="AX28" s="838"/>
      <c r="AY28" s="838"/>
      <c r="AZ28" s="839" t="s">
        <v>535</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381</v>
      </c>
      <c r="C29" s="776"/>
      <c r="D29" s="776"/>
      <c r="E29" s="776"/>
      <c r="F29" s="776"/>
      <c r="G29" s="776"/>
      <c r="H29" s="776"/>
      <c r="I29" s="776"/>
      <c r="J29" s="776"/>
      <c r="K29" s="776"/>
      <c r="L29" s="776"/>
      <c r="M29" s="776"/>
      <c r="N29" s="776"/>
      <c r="O29" s="776"/>
      <c r="P29" s="777"/>
      <c r="Q29" s="778">
        <v>72</v>
      </c>
      <c r="R29" s="779"/>
      <c r="S29" s="779"/>
      <c r="T29" s="779"/>
      <c r="U29" s="779"/>
      <c r="V29" s="779">
        <v>64</v>
      </c>
      <c r="W29" s="779"/>
      <c r="X29" s="779"/>
      <c r="Y29" s="779"/>
      <c r="Z29" s="779"/>
      <c r="AA29" s="779">
        <v>8</v>
      </c>
      <c r="AB29" s="779"/>
      <c r="AC29" s="779"/>
      <c r="AD29" s="779"/>
      <c r="AE29" s="780"/>
      <c r="AF29" s="781">
        <v>8</v>
      </c>
      <c r="AG29" s="782"/>
      <c r="AH29" s="782"/>
      <c r="AI29" s="782"/>
      <c r="AJ29" s="783"/>
      <c r="AK29" s="850">
        <v>25</v>
      </c>
      <c r="AL29" s="851"/>
      <c r="AM29" s="851"/>
      <c r="AN29" s="851"/>
      <c r="AO29" s="851"/>
      <c r="AP29" s="851" t="s">
        <v>535</v>
      </c>
      <c r="AQ29" s="851"/>
      <c r="AR29" s="851"/>
      <c r="AS29" s="851"/>
      <c r="AT29" s="851"/>
      <c r="AU29" s="851" t="s">
        <v>535</v>
      </c>
      <c r="AV29" s="851"/>
      <c r="AW29" s="851"/>
      <c r="AX29" s="851"/>
      <c r="AY29" s="851"/>
      <c r="AZ29" s="852" t="s">
        <v>535</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382</v>
      </c>
      <c r="C30" s="776"/>
      <c r="D30" s="776"/>
      <c r="E30" s="776"/>
      <c r="F30" s="776"/>
      <c r="G30" s="776"/>
      <c r="H30" s="776"/>
      <c r="I30" s="776"/>
      <c r="J30" s="776"/>
      <c r="K30" s="776"/>
      <c r="L30" s="776"/>
      <c r="M30" s="776"/>
      <c r="N30" s="776"/>
      <c r="O30" s="776"/>
      <c r="P30" s="777"/>
      <c r="Q30" s="778">
        <v>564</v>
      </c>
      <c r="R30" s="779"/>
      <c r="S30" s="779"/>
      <c r="T30" s="779"/>
      <c r="U30" s="779"/>
      <c r="V30" s="779">
        <v>493</v>
      </c>
      <c r="W30" s="779"/>
      <c r="X30" s="779"/>
      <c r="Y30" s="779"/>
      <c r="Z30" s="779"/>
      <c r="AA30" s="779">
        <v>70</v>
      </c>
      <c r="AB30" s="779"/>
      <c r="AC30" s="779"/>
      <c r="AD30" s="779"/>
      <c r="AE30" s="780"/>
      <c r="AF30" s="781">
        <v>70</v>
      </c>
      <c r="AG30" s="782"/>
      <c r="AH30" s="782"/>
      <c r="AI30" s="782"/>
      <c r="AJ30" s="783"/>
      <c r="AK30" s="850">
        <v>71</v>
      </c>
      <c r="AL30" s="851"/>
      <c r="AM30" s="851"/>
      <c r="AN30" s="851"/>
      <c r="AO30" s="851"/>
      <c r="AP30" s="851" t="s">
        <v>535</v>
      </c>
      <c r="AQ30" s="851"/>
      <c r="AR30" s="851"/>
      <c r="AS30" s="851"/>
      <c r="AT30" s="851"/>
      <c r="AU30" s="851" t="s">
        <v>535</v>
      </c>
      <c r="AV30" s="851"/>
      <c r="AW30" s="851"/>
      <c r="AX30" s="851"/>
      <c r="AY30" s="851"/>
      <c r="AZ30" s="852" t="s">
        <v>535</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383</v>
      </c>
      <c r="C31" s="776"/>
      <c r="D31" s="776"/>
      <c r="E31" s="776"/>
      <c r="F31" s="776"/>
      <c r="G31" s="776"/>
      <c r="H31" s="776"/>
      <c r="I31" s="776"/>
      <c r="J31" s="776"/>
      <c r="K31" s="776"/>
      <c r="L31" s="776"/>
      <c r="M31" s="776"/>
      <c r="N31" s="776"/>
      <c r="O31" s="776"/>
      <c r="P31" s="777"/>
      <c r="Q31" s="778">
        <v>460</v>
      </c>
      <c r="R31" s="779"/>
      <c r="S31" s="779"/>
      <c r="T31" s="779"/>
      <c r="U31" s="779"/>
      <c r="V31" s="779">
        <v>424</v>
      </c>
      <c r="W31" s="779"/>
      <c r="X31" s="779"/>
      <c r="Y31" s="779"/>
      <c r="Z31" s="779"/>
      <c r="AA31" s="779">
        <v>36</v>
      </c>
      <c r="AB31" s="779"/>
      <c r="AC31" s="779"/>
      <c r="AD31" s="779"/>
      <c r="AE31" s="780"/>
      <c r="AF31" s="781">
        <v>36</v>
      </c>
      <c r="AG31" s="782"/>
      <c r="AH31" s="782"/>
      <c r="AI31" s="782"/>
      <c r="AJ31" s="783"/>
      <c r="AK31" s="850">
        <v>164</v>
      </c>
      <c r="AL31" s="851"/>
      <c r="AM31" s="851"/>
      <c r="AN31" s="851"/>
      <c r="AO31" s="851"/>
      <c r="AP31" s="851" t="s">
        <v>535</v>
      </c>
      <c r="AQ31" s="851"/>
      <c r="AR31" s="851"/>
      <c r="AS31" s="851"/>
      <c r="AT31" s="851"/>
      <c r="AU31" s="851" t="s">
        <v>535</v>
      </c>
      <c r="AV31" s="851"/>
      <c r="AW31" s="851"/>
      <c r="AX31" s="851"/>
      <c r="AY31" s="851"/>
      <c r="AZ31" s="852" t="s">
        <v>535</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384</v>
      </c>
      <c r="C32" s="776"/>
      <c r="D32" s="776"/>
      <c r="E32" s="776"/>
      <c r="F32" s="776"/>
      <c r="G32" s="776"/>
      <c r="H32" s="776"/>
      <c r="I32" s="776"/>
      <c r="J32" s="776"/>
      <c r="K32" s="776"/>
      <c r="L32" s="776"/>
      <c r="M32" s="776"/>
      <c r="N32" s="776"/>
      <c r="O32" s="776"/>
      <c r="P32" s="777"/>
      <c r="Q32" s="778">
        <v>185</v>
      </c>
      <c r="R32" s="779"/>
      <c r="S32" s="779"/>
      <c r="T32" s="779"/>
      <c r="U32" s="779"/>
      <c r="V32" s="779">
        <v>181</v>
      </c>
      <c r="W32" s="779"/>
      <c r="X32" s="779"/>
      <c r="Y32" s="779"/>
      <c r="Z32" s="779"/>
      <c r="AA32" s="779">
        <v>4</v>
      </c>
      <c r="AB32" s="779"/>
      <c r="AC32" s="779"/>
      <c r="AD32" s="779"/>
      <c r="AE32" s="780"/>
      <c r="AF32" s="781">
        <v>4</v>
      </c>
      <c r="AG32" s="782"/>
      <c r="AH32" s="782"/>
      <c r="AI32" s="782"/>
      <c r="AJ32" s="783"/>
      <c r="AK32" s="850">
        <v>80</v>
      </c>
      <c r="AL32" s="851"/>
      <c r="AM32" s="851"/>
      <c r="AN32" s="851"/>
      <c r="AO32" s="851"/>
      <c r="AP32" s="851" t="s">
        <v>535</v>
      </c>
      <c r="AQ32" s="851"/>
      <c r="AR32" s="851"/>
      <c r="AS32" s="851"/>
      <c r="AT32" s="851"/>
      <c r="AU32" s="851" t="s">
        <v>535</v>
      </c>
      <c r="AV32" s="851"/>
      <c r="AW32" s="851"/>
      <c r="AX32" s="851"/>
      <c r="AY32" s="851"/>
      <c r="AZ32" s="852" t="s">
        <v>535</v>
      </c>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385</v>
      </c>
      <c r="C33" s="776"/>
      <c r="D33" s="776"/>
      <c r="E33" s="776"/>
      <c r="F33" s="776"/>
      <c r="G33" s="776"/>
      <c r="H33" s="776"/>
      <c r="I33" s="776"/>
      <c r="J33" s="776"/>
      <c r="K33" s="776"/>
      <c r="L33" s="776"/>
      <c r="M33" s="776"/>
      <c r="N33" s="776"/>
      <c r="O33" s="776"/>
      <c r="P33" s="777"/>
      <c r="Q33" s="778">
        <v>133</v>
      </c>
      <c r="R33" s="779"/>
      <c r="S33" s="779"/>
      <c r="T33" s="779"/>
      <c r="U33" s="779"/>
      <c r="V33" s="779">
        <v>118</v>
      </c>
      <c r="W33" s="779"/>
      <c r="X33" s="779"/>
      <c r="Y33" s="779"/>
      <c r="Z33" s="779"/>
      <c r="AA33" s="779">
        <v>16</v>
      </c>
      <c r="AB33" s="779"/>
      <c r="AC33" s="779"/>
      <c r="AD33" s="779"/>
      <c r="AE33" s="780"/>
      <c r="AF33" s="781">
        <v>144</v>
      </c>
      <c r="AG33" s="782"/>
      <c r="AH33" s="782"/>
      <c r="AI33" s="782"/>
      <c r="AJ33" s="783"/>
      <c r="AK33" s="850">
        <v>13</v>
      </c>
      <c r="AL33" s="851"/>
      <c r="AM33" s="851"/>
      <c r="AN33" s="851"/>
      <c r="AO33" s="851"/>
      <c r="AP33" s="851">
        <v>555</v>
      </c>
      <c r="AQ33" s="851"/>
      <c r="AR33" s="851"/>
      <c r="AS33" s="851"/>
      <c r="AT33" s="851"/>
      <c r="AU33" s="851">
        <v>213</v>
      </c>
      <c r="AV33" s="851"/>
      <c r="AW33" s="851"/>
      <c r="AX33" s="851"/>
      <c r="AY33" s="851"/>
      <c r="AZ33" s="852" t="s">
        <v>535</v>
      </c>
      <c r="BA33" s="852"/>
      <c r="BB33" s="852"/>
      <c r="BC33" s="852"/>
      <c r="BD33" s="852"/>
      <c r="BE33" s="848" t="s">
        <v>386</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387</v>
      </c>
      <c r="C34" s="776"/>
      <c r="D34" s="776"/>
      <c r="E34" s="776"/>
      <c r="F34" s="776"/>
      <c r="G34" s="776"/>
      <c r="H34" s="776"/>
      <c r="I34" s="776"/>
      <c r="J34" s="776"/>
      <c r="K34" s="776"/>
      <c r="L34" s="776"/>
      <c r="M34" s="776"/>
      <c r="N34" s="776"/>
      <c r="O34" s="776"/>
      <c r="P34" s="777"/>
      <c r="Q34" s="778">
        <v>502</v>
      </c>
      <c r="R34" s="779"/>
      <c r="S34" s="779"/>
      <c r="T34" s="779"/>
      <c r="U34" s="779"/>
      <c r="V34" s="779">
        <v>491</v>
      </c>
      <c r="W34" s="779"/>
      <c r="X34" s="779"/>
      <c r="Y34" s="779"/>
      <c r="Z34" s="779"/>
      <c r="AA34" s="779">
        <v>11</v>
      </c>
      <c r="AB34" s="779"/>
      <c r="AC34" s="779"/>
      <c r="AD34" s="779"/>
      <c r="AE34" s="780"/>
      <c r="AF34" s="781">
        <v>11</v>
      </c>
      <c r="AG34" s="782"/>
      <c r="AH34" s="782"/>
      <c r="AI34" s="782"/>
      <c r="AJ34" s="783"/>
      <c r="AK34" s="850">
        <v>168</v>
      </c>
      <c r="AL34" s="851"/>
      <c r="AM34" s="851"/>
      <c r="AN34" s="851"/>
      <c r="AO34" s="851"/>
      <c r="AP34" s="851">
        <v>1864</v>
      </c>
      <c r="AQ34" s="851"/>
      <c r="AR34" s="851"/>
      <c r="AS34" s="851"/>
      <c r="AT34" s="851"/>
      <c r="AU34" s="851">
        <v>1688</v>
      </c>
      <c r="AV34" s="851"/>
      <c r="AW34" s="851"/>
      <c r="AX34" s="851"/>
      <c r="AY34" s="851"/>
      <c r="AZ34" s="852" t="s">
        <v>535</v>
      </c>
      <c r="BA34" s="852"/>
      <c r="BB34" s="852"/>
      <c r="BC34" s="852"/>
      <c r="BD34" s="852"/>
      <c r="BE34" s="848" t="s">
        <v>388</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389</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368</v>
      </c>
      <c r="B63" s="810" t="s">
        <v>390</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345</v>
      </c>
      <c r="AG63" s="862"/>
      <c r="AH63" s="862"/>
      <c r="AI63" s="862"/>
      <c r="AJ63" s="863"/>
      <c r="AK63" s="864"/>
      <c r="AL63" s="859"/>
      <c r="AM63" s="859"/>
      <c r="AN63" s="859"/>
      <c r="AO63" s="859"/>
      <c r="AP63" s="862">
        <v>2419</v>
      </c>
      <c r="AQ63" s="862"/>
      <c r="AR63" s="862"/>
      <c r="AS63" s="862"/>
      <c r="AT63" s="862"/>
      <c r="AU63" s="862">
        <v>1901</v>
      </c>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392</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2" t="s">
        <v>375</v>
      </c>
      <c r="AG66" s="833"/>
      <c r="AH66" s="833"/>
      <c r="AI66" s="833"/>
      <c r="AJ66" s="873"/>
      <c r="AK66" s="737" t="s">
        <v>376</v>
      </c>
      <c r="AL66" s="761"/>
      <c r="AM66" s="761"/>
      <c r="AN66" s="761"/>
      <c r="AO66" s="762"/>
      <c r="AP66" s="737" t="s">
        <v>377</v>
      </c>
      <c r="AQ66" s="738"/>
      <c r="AR66" s="738"/>
      <c r="AS66" s="738"/>
      <c r="AT66" s="739"/>
      <c r="AU66" s="737" t="s">
        <v>393</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536</v>
      </c>
      <c r="C68" s="890"/>
      <c r="D68" s="890"/>
      <c r="E68" s="890"/>
      <c r="F68" s="890"/>
      <c r="G68" s="890"/>
      <c r="H68" s="890"/>
      <c r="I68" s="890"/>
      <c r="J68" s="890"/>
      <c r="K68" s="890"/>
      <c r="L68" s="890"/>
      <c r="M68" s="890"/>
      <c r="N68" s="890"/>
      <c r="O68" s="890"/>
      <c r="P68" s="891"/>
      <c r="Q68" s="892">
        <v>389</v>
      </c>
      <c r="R68" s="886"/>
      <c r="S68" s="886"/>
      <c r="T68" s="886"/>
      <c r="U68" s="886"/>
      <c r="V68" s="886">
        <v>377</v>
      </c>
      <c r="W68" s="886"/>
      <c r="X68" s="886"/>
      <c r="Y68" s="886"/>
      <c r="Z68" s="886"/>
      <c r="AA68" s="886">
        <v>11</v>
      </c>
      <c r="AB68" s="886"/>
      <c r="AC68" s="886"/>
      <c r="AD68" s="886"/>
      <c r="AE68" s="886"/>
      <c r="AF68" s="886">
        <v>11</v>
      </c>
      <c r="AG68" s="886"/>
      <c r="AH68" s="886"/>
      <c r="AI68" s="886"/>
      <c r="AJ68" s="886"/>
      <c r="AK68" s="886" t="s">
        <v>539</v>
      </c>
      <c r="AL68" s="886"/>
      <c r="AM68" s="886"/>
      <c r="AN68" s="886"/>
      <c r="AO68" s="886"/>
      <c r="AP68" s="886" t="s">
        <v>539</v>
      </c>
      <c r="AQ68" s="886"/>
      <c r="AR68" s="886"/>
      <c r="AS68" s="886"/>
      <c r="AT68" s="886"/>
      <c r="AU68" s="886" t="s">
        <v>539</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537</v>
      </c>
      <c r="C69" s="894"/>
      <c r="D69" s="894"/>
      <c r="E69" s="894"/>
      <c r="F69" s="894"/>
      <c r="G69" s="894"/>
      <c r="H69" s="894"/>
      <c r="I69" s="894"/>
      <c r="J69" s="894"/>
      <c r="K69" s="894"/>
      <c r="L69" s="894"/>
      <c r="M69" s="894"/>
      <c r="N69" s="894"/>
      <c r="O69" s="894"/>
      <c r="P69" s="895"/>
      <c r="Q69" s="896">
        <v>33</v>
      </c>
      <c r="R69" s="851"/>
      <c r="S69" s="851"/>
      <c r="T69" s="851"/>
      <c r="U69" s="851"/>
      <c r="V69" s="851">
        <v>31</v>
      </c>
      <c r="W69" s="851"/>
      <c r="X69" s="851"/>
      <c r="Y69" s="851"/>
      <c r="Z69" s="851"/>
      <c r="AA69" s="851">
        <v>3</v>
      </c>
      <c r="AB69" s="851"/>
      <c r="AC69" s="851"/>
      <c r="AD69" s="851"/>
      <c r="AE69" s="851"/>
      <c r="AF69" s="851">
        <v>3</v>
      </c>
      <c r="AG69" s="851"/>
      <c r="AH69" s="851"/>
      <c r="AI69" s="851"/>
      <c r="AJ69" s="851"/>
      <c r="AK69" s="851" t="s">
        <v>539</v>
      </c>
      <c r="AL69" s="851"/>
      <c r="AM69" s="851"/>
      <c r="AN69" s="851"/>
      <c r="AO69" s="851"/>
      <c r="AP69" s="851" t="s">
        <v>539</v>
      </c>
      <c r="AQ69" s="851"/>
      <c r="AR69" s="851"/>
      <c r="AS69" s="851"/>
      <c r="AT69" s="851"/>
      <c r="AU69" s="851" t="s">
        <v>539</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538</v>
      </c>
      <c r="C70" s="894"/>
      <c r="D70" s="894"/>
      <c r="E70" s="894"/>
      <c r="F70" s="894"/>
      <c r="G70" s="894"/>
      <c r="H70" s="894"/>
      <c r="I70" s="894"/>
      <c r="J70" s="894"/>
      <c r="K70" s="894"/>
      <c r="L70" s="894"/>
      <c r="M70" s="894"/>
      <c r="N70" s="894"/>
      <c r="O70" s="894"/>
      <c r="P70" s="895"/>
      <c r="Q70" s="896">
        <v>16</v>
      </c>
      <c r="R70" s="851"/>
      <c r="S70" s="851"/>
      <c r="T70" s="851"/>
      <c r="U70" s="851"/>
      <c r="V70" s="851">
        <v>15</v>
      </c>
      <c r="W70" s="851"/>
      <c r="X70" s="851"/>
      <c r="Y70" s="851"/>
      <c r="Z70" s="851"/>
      <c r="AA70" s="851">
        <v>1</v>
      </c>
      <c r="AB70" s="851"/>
      <c r="AC70" s="851"/>
      <c r="AD70" s="851"/>
      <c r="AE70" s="851"/>
      <c r="AF70" s="851">
        <v>1</v>
      </c>
      <c r="AG70" s="851"/>
      <c r="AH70" s="851"/>
      <c r="AI70" s="851"/>
      <c r="AJ70" s="851"/>
      <c r="AK70" s="851" t="s">
        <v>539</v>
      </c>
      <c r="AL70" s="851"/>
      <c r="AM70" s="851"/>
      <c r="AN70" s="851"/>
      <c r="AO70" s="851"/>
      <c r="AP70" s="851" t="s">
        <v>539</v>
      </c>
      <c r="AQ70" s="851"/>
      <c r="AR70" s="851"/>
      <c r="AS70" s="851"/>
      <c r="AT70" s="851"/>
      <c r="AU70" s="851" t="s">
        <v>539</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c r="C71" s="894"/>
      <c r="D71" s="894"/>
      <c r="E71" s="894"/>
      <c r="F71" s="894"/>
      <c r="G71" s="894"/>
      <c r="H71" s="894"/>
      <c r="I71" s="894"/>
      <c r="J71" s="894"/>
      <c r="K71" s="894"/>
      <c r="L71" s="894"/>
      <c r="M71" s="894"/>
      <c r="N71" s="894"/>
      <c r="O71" s="894"/>
      <c r="P71" s="895"/>
      <c r="Q71" s="896"/>
      <c r="R71" s="851"/>
      <c r="S71" s="851"/>
      <c r="T71" s="851"/>
      <c r="U71" s="851"/>
      <c r="V71" s="851"/>
      <c r="W71" s="851"/>
      <c r="X71" s="851"/>
      <c r="Y71" s="851"/>
      <c r="Z71" s="851"/>
      <c r="AA71" s="851"/>
      <c r="AB71" s="851"/>
      <c r="AC71" s="851"/>
      <c r="AD71" s="851"/>
      <c r="AE71" s="851"/>
      <c r="AF71" s="851"/>
      <c r="AG71" s="851"/>
      <c r="AH71" s="851"/>
      <c r="AI71" s="851"/>
      <c r="AJ71" s="851"/>
      <c r="AK71" s="851"/>
      <c r="AL71" s="851"/>
      <c r="AM71" s="851"/>
      <c r="AN71" s="851"/>
      <c r="AO71" s="851"/>
      <c r="AP71" s="851"/>
      <c r="AQ71" s="851"/>
      <c r="AR71" s="851"/>
      <c r="AS71" s="851"/>
      <c r="AT71" s="851"/>
      <c r="AU71" s="851"/>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c r="C72" s="894"/>
      <c r="D72" s="894"/>
      <c r="E72" s="894"/>
      <c r="F72" s="894"/>
      <c r="G72" s="894"/>
      <c r="H72" s="894"/>
      <c r="I72" s="894"/>
      <c r="J72" s="894"/>
      <c r="K72" s="894"/>
      <c r="L72" s="894"/>
      <c r="M72" s="894"/>
      <c r="N72" s="894"/>
      <c r="O72" s="894"/>
      <c r="P72" s="895"/>
      <c r="Q72" s="896"/>
      <c r="R72" s="851"/>
      <c r="S72" s="851"/>
      <c r="T72" s="851"/>
      <c r="U72" s="851"/>
      <c r="V72" s="851"/>
      <c r="W72" s="851"/>
      <c r="X72" s="851"/>
      <c r="Y72" s="851"/>
      <c r="Z72" s="851"/>
      <c r="AA72" s="851"/>
      <c r="AB72" s="851"/>
      <c r="AC72" s="851"/>
      <c r="AD72" s="851"/>
      <c r="AE72" s="851"/>
      <c r="AF72" s="851"/>
      <c r="AG72" s="851"/>
      <c r="AH72" s="851"/>
      <c r="AI72" s="851"/>
      <c r="AJ72" s="851"/>
      <c r="AK72" s="851"/>
      <c r="AL72" s="851"/>
      <c r="AM72" s="851"/>
      <c r="AN72" s="851"/>
      <c r="AO72" s="851"/>
      <c r="AP72" s="851"/>
      <c r="AQ72" s="851"/>
      <c r="AR72" s="851"/>
      <c r="AS72" s="851"/>
      <c r="AT72" s="851"/>
      <c r="AU72" s="851"/>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c r="C73" s="894"/>
      <c r="D73" s="894"/>
      <c r="E73" s="894"/>
      <c r="F73" s="894"/>
      <c r="G73" s="894"/>
      <c r="H73" s="894"/>
      <c r="I73" s="894"/>
      <c r="J73" s="894"/>
      <c r="K73" s="894"/>
      <c r="L73" s="894"/>
      <c r="M73" s="894"/>
      <c r="N73" s="894"/>
      <c r="O73" s="894"/>
      <c r="P73" s="895"/>
      <c r="Q73" s="896"/>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368</v>
      </c>
      <c r="B88" s="810" t="s">
        <v>394</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15</v>
      </c>
      <c r="AG88" s="862"/>
      <c r="AH88" s="862"/>
      <c r="AI88" s="862"/>
      <c r="AJ88" s="862"/>
      <c r="AK88" s="859"/>
      <c r="AL88" s="859"/>
      <c r="AM88" s="859"/>
      <c r="AN88" s="859"/>
      <c r="AO88" s="859"/>
      <c r="AP88" s="862" t="s">
        <v>539</v>
      </c>
      <c r="AQ88" s="862"/>
      <c r="AR88" s="862"/>
      <c r="AS88" s="862"/>
      <c r="AT88" s="862"/>
      <c r="AU88" s="862" t="s">
        <v>539</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395</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396</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397</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400</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401</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402</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403</v>
      </c>
      <c r="AB109" s="915"/>
      <c r="AC109" s="915"/>
      <c r="AD109" s="915"/>
      <c r="AE109" s="916"/>
      <c r="AF109" s="914" t="s">
        <v>288</v>
      </c>
      <c r="AG109" s="915"/>
      <c r="AH109" s="915"/>
      <c r="AI109" s="915"/>
      <c r="AJ109" s="916"/>
      <c r="AK109" s="914" t="s">
        <v>287</v>
      </c>
      <c r="AL109" s="915"/>
      <c r="AM109" s="915"/>
      <c r="AN109" s="915"/>
      <c r="AO109" s="916"/>
      <c r="AP109" s="914" t="s">
        <v>404</v>
      </c>
      <c r="AQ109" s="915"/>
      <c r="AR109" s="915"/>
      <c r="AS109" s="915"/>
      <c r="AT109" s="917"/>
      <c r="AU109" s="934" t="s">
        <v>402</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403</v>
      </c>
      <c r="BR109" s="915"/>
      <c r="BS109" s="915"/>
      <c r="BT109" s="915"/>
      <c r="BU109" s="916"/>
      <c r="BV109" s="914" t="s">
        <v>288</v>
      </c>
      <c r="BW109" s="915"/>
      <c r="BX109" s="915"/>
      <c r="BY109" s="915"/>
      <c r="BZ109" s="916"/>
      <c r="CA109" s="914" t="s">
        <v>287</v>
      </c>
      <c r="CB109" s="915"/>
      <c r="CC109" s="915"/>
      <c r="CD109" s="915"/>
      <c r="CE109" s="916"/>
      <c r="CF109" s="935" t="s">
        <v>404</v>
      </c>
      <c r="CG109" s="935"/>
      <c r="CH109" s="935"/>
      <c r="CI109" s="935"/>
      <c r="CJ109" s="935"/>
      <c r="CK109" s="914" t="s">
        <v>405</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403</v>
      </c>
      <c r="DH109" s="915"/>
      <c r="DI109" s="915"/>
      <c r="DJ109" s="915"/>
      <c r="DK109" s="916"/>
      <c r="DL109" s="914" t="s">
        <v>288</v>
      </c>
      <c r="DM109" s="915"/>
      <c r="DN109" s="915"/>
      <c r="DO109" s="915"/>
      <c r="DP109" s="916"/>
      <c r="DQ109" s="914" t="s">
        <v>287</v>
      </c>
      <c r="DR109" s="915"/>
      <c r="DS109" s="915"/>
      <c r="DT109" s="915"/>
      <c r="DU109" s="916"/>
      <c r="DV109" s="914" t="s">
        <v>404</v>
      </c>
      <c r="DW109" s="915"/>
      <c r="DX109" s="915"/>
      <c r="DY109" s="915"/>
      <c r="DZ109" s="917"/>
    </row>
    <row r="110" spans="1:131" s="199" customFormat="1" ht="26.25" customHeight="1" x14ac:dyDescent="0.15">
      <c r="A110" s="918" t="s">
        <v>406</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736156</v>
      </c>
      <c r="AB110" s="922"/>
      <c r="AC110" s="922"/>
      <c r="AD110" s="922"/>
      <c r="AE110" s="923"/>
      <c r="AF110" s="924">
        <v>736452</v>
      </c>
      <c r="AG110" s="922"/>
      <c r="AH110" s="922"/>
      <c r="AI110" s="922"/>
      <c r="AJ110" s="923"/>
      <c r="AK110" s="924">
        <v>784030</v>
      </c>
      <c r="AL110" s="922"/>
      <c r="AM110" s="922"/>
      <c r="AN110" s="922"/>
      <c r="AO110" s="923"/>
      <c r="AP110" s="925">
        <v>28.5</v>
      </c>
      <c r="AQ110" s="926"/>
      <c r="AR110" s="926"/>
      <c r="AS110" s="926"/>
      <c r="AT110" s="927"/>
      <c r="AU110" s="928" t="s">
        <v>61</v>
      </c>
      <c r="AV110" s="929"/>
      <c r="AW110" s="929"/>
      <c r="AX110" s="929"/>
      <c r="AY110" s="929"/>
      <c r="AZ110" s="970" t="s">
        <v>407</v>
      </c>
      <c r="BA110" s="919"/>
      <c r="BB110" s="919"/>
      <c r="BC110" s="919"/>
      <c r="BD110" s="919"/>
      <c r="BE110" s="919"/>
      <c r="BF110" s="919"/>
      <c r="BG110" s="919"/>
      <c r="BH110" s="919"/>
      <c r="BI110" s="919"/>
      <c r="BJ110" s="919"/>
      <c r="BK110" s="919"/>
      <c r="BL110" s="919"/>
      <c r="BM110" s="919"/>
      <c r="BN110" s="919"/>
      <c r="BO110" s="919"/>
      <c r="BP110" s="920"/>
      <c r="BQ110" s="956">
        <v>7685045</v>
      </c>
      <c r="BR110" s="957"/>
      <c r="BS110" s="957"/>
      <c r="BT110" s="957"/>
      <c r="BU110" s="957"/>
      <c r="BV110" s="957">
        <v>7618855</v>
      </c>
      <c r="BW110" s="957"/>
      <c r="BX110" s="957"/>
      <c r="BY110" s="957"/>
      <c r="BZ110" s="957"/>
      <c r="CA110" s="957">
        <v>7662283</v>
      </c>
      <c r="CB110" s="957"/>
      <c r="CC110" s="957"/>
      <c r="CD110" s="957"/>
      <c r="CE110" s="957"/>
      <c r="CF110" s="971">
        <v>278.60000000000002</v>
      </c>
      <c r="CG110" s="972"/>
      <c r="CH110" s="972"/>
      <c r="CI110" s="972"/>
      <c r="CJ110" s="972"/>
      <c r="CK110" s="973" t="s">
        <v>408</v>
      </c>
      <c r="CL110" s="974"/>
      <c r="CM110" s="953" t="s">
        <v>409</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x14ac:dyDescent="0.15">
      <c r="A111" s="960" t="s">
        <v>410</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411</v>
      </c>
      <c r="BA111" s="980"/>
      <c r="BB111" s="980"/>
      <c r="BC111" s="980"/>
      <c r="BD111" s="980"/>
      <c r="BE111" s="980"/>
      <c r="BF111" s="980"/>
      <c r="BG111" s="980"/>
      <c r="BH111" s="980"/>
      <c r="BI111" s="980"/>
      <c r="BJ111" s="980"/>
      <c r="BK111" s="980"/>
      <c r="BL111" s="980"/>
      <c r="BM111" s="980"/>
      <c r="BN111" s="980"/>
      <c r="BO111" s="980"/>
      <c r="BP111" s="981"/>
      <c r="BQ111" s="949">
        <v>173051</v>
      </c>
      <c r="BR111" s="950"/>
      <c r="BS111" s="950"/>
      <c r="BT111" s="950"/>
      <c r="BU111" s="950"/>
      <c r="BV111" s="950">
        <v>237738</v>
      </c>
      <c r="BW111" s="950"/>
      <c r="BX111" s="950"/>
      <c r="BY111" s="950"/>
      <c r="BZ111" s="950"/>
      <c r="CA111" s="950">
        <v>230899</v>
      </c>
      <c r="CB111" s="950"/>
      <c r="CC111" s="950"/>
      <c r="CD111" s="950"/>
      <c r="CE111" s="950"/>
      <c r="CF111" s="944">
        <v>8.4</v>
      </c>
      <c r="CG111" s="945"/>
      <c r="CH111" s="945"/>
      <c r="CI111" s="945"/>
      <c r="CJ111" s="945"/>
      <c r="CK111" s="975"/>
      <c r="CL111" s="976"/>
      <c r="CM111" s="946" t="s">
        <v>412</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x14ac:dyDescent="0.15">
      <c r="A112" s="982" t="s">
        <v>413</v>
      </c>
      <c r="B112" s="983"/>
      <c r="C112" s="980" t="s">
        <v>414</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415</v>
      </c>
      <c r="BA112" s="980"/>
      <c r="BB112" s="980"/>
      <c r="BC112" s="980"/>
      <c r="BD112" s="980"/>
      <c r="BE112" s="980"/>
      <c r="BF112" s="980"/>
      <c r="BG112" s="980"/>
      <c r="BH112" s="980"/>
      <c r="BI112" s="980"/>
      <c r="BJ112" s="980"/>
      <c r="BK112" s="980"/>
      <c r="BL112" s="980"/>
      <c r="BM112" s="980"/>
      <c r="BN112" s="980"/>
      <c r="BO112" s="980"/>
      <c r="BP112" s="981"/>
      <c r="BQ112" s="949">
        <v>1741801</v>
      </c>
      <c r="BR112" s="950"/>
      <c r="BS112" s="950"/>
      <c r="BT112" s="950"/>
      <c r="BU112" s="950"/>
      <c r="BV112" s="950">
        <v>1759958</v>
      </c>
      <c r="BW112" s="950"/>
      <c r="BX112" s="950"/>
      <c r="BY112" s="950"/>
      <c r="BZ112" s="950"/>
      <c r="CA112" s="950">
        <v>1901607</v>
      </c>
      <c r="CB112" s="950"/>
      <c r="CC112" s="950"/>
      <c r="CD112" s="950"/>
      <c r="CE112" s="950"/>
      <c r="CF112" s="944">
        <v>69.099999999999994</v>
      </c>
      <c r="CG112" s="945"/>
      <c r="CH112" s="945"/>
      <c r="CI112" s="945"/>
      <c r="CJ112" s="945"/>
      <c r="CK112" s="975"/>
      <c r="CL112" s="976"/>
      <c r="CM112" s="946" t="s">
        <v>416</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9" customFormat="1" ht="26.25" customHeight="1" x14ac:dyDescent="0.15">
      <c r="A113" s="984"/>
      <c r="B113" s="985"/>
      <c r="C113" s="980" t="s">
        <v>417</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163151</v>
      </c>
      <c r="AB113" s="964"/>
      <c r="AC113" s="964"/>
      <c r="AD113" s="964"/>
      <c r="AE113" s="965"/>
      <c r="AF113" s="966">
        <v>143220</v>
      </c>
      <c r="AG113" s="964"/>
      <c r="AH113" s="964"/>
      <c r="AI113" s="964"/>
      <c r="AJ113" s="965"/>
      <c r="AK113" s="966">
        <v>147720</v>
      </c>
      <c r="AL113" s="964"/>
      <c r="AM113" s="964"/>
      <c r="AN113" s="964"/>
      <c r="AO113" s="965"/>
      <c r="AP113" s="967">
        <v>5.4</v>
      </c>
      <c r="AQ113" s="968"/>
      <c r="AR113" s="968"/>
      <c r="AS113" s="968"/>
      <c r="AT113" s="969"/>
      <c r="AU113" s="930"/>
      <c r="AV113" s="931"/>
      <c r="AW113" s="931"/>
      <c r="AX113" s="931"/>
      <c r="AY113" s="931"/>
      <c r="AZ113" s="979" t="s">
        <v>418</v>
      </c>
      <c r="BA113" s="980"/>
      <c r="BB113" s="980"/>
      <c r="BC113" s="980"/>
      <c r="BD113" s="980"/>
      <c r="BE113" s="980"/>
      <c r="BF113" s="980"/>
      <c r="BG113" s="980"/>
      <c r="BH113" s="980"/>
      <c r="BI113" s="980"/>
      <c r="BJ113" s="980"/>
      <c r="BK113" s="980"/>
      <c r="BL113" s="980"/>
      <c r="BM113" s="980"/>
      <c r="BN113" s="980"/>
      <c r="BO113" s="980"/>
      <c r="BP113" s="981"/>
      <c r="BQ113" s="949" t="s">
        <v>111</v>
      </c>
      <c r="BR113" s="950"/>
      <c r="BS113" s="950"/>
      <c r="BT113" s="950"/>
      <c r="BU113" s="950"/>
      <c r="BV113" s="950" t="s">
        <v>111</v>
      </c>
      <c r="BW113" s="950"/>
      <c r="BX113" s="950"/>
      <c r="BY113" s="950"/>
      <c r="BZ113" s="950"/>
      <c r="CA113" s="950" t="s">
        <v>111</v>
      </c>
      <c r="CB113" s="950"/>
      <c r="CC113" s="950"/>
      <c r="CD113" s="950"/>
      <c r="CE113" s="950"/>
      <c r="CF113" s="944" t="s">
        <v>111</v>
      </c>
      <c r="CG113" s="945"/>
      <c r="CH113" s="945"/>
      <c r="CI113" s="945"/>
      <c r="CJ113" s="945"/>
      <c r="CK113" s="975"/>
      <c r="CL113" s="976"/>
      <c r="CM113" s="946" t="s">
        <v>419</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x14ac:dyDescent="0.15">
      <c r="A114" s="984"/>
      <c r="B114" s="985"/>
      <c r="C114" s="980" t="s">
        <v>420</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111</v>
      </c>
      <c r="AB114" s="989"/>
      <c r="AC114" s="989"/>
      <c r="AD114" s="989"/>
      <c r="AE114" s="990"/>
      <c r="AF114" s="991" t="s">
        <v>111</v>
      </c>
      <c r="AG114" s="989"/>
      <c r="AH114" s="989"/>
      <c r="AI114" s="989"/>
      <c r="AJ114" s="990"/>
      <c r="AK114" s="991" t="s">
        <v>111</v>
      </c>
      <c r="AL114" s="989"/>
      <c r="AM114" s="989"/>
      <c r="AN114" s="989"/>
      <c r="AO114" s="990"/>
      <c r="AP114" s="992" t="s">
        <v>111</v>
      </c>
      <c r="AQ114" s="993"/>
      <c r="AR114" s="993"/>
      <c r="AS114" s="993"/>
      <c r="AT114" s="994"/>
      <c r="AU114" s="930"/>
      <c r="AV114" s="931"/>
      <c r="AW114" s="931"/>
      <c r="AX114" s="931"/>
      <c r="AY114" s="931"/>
      <c r="AZ114" s="979" t="s">
        <v>421</v>
      </c>
      <c r="BA114" s="980"/>
      <c r="BB114" s="980"/>
      <c r="BC114" s="980"/>
      <c r="BD114" s="980"/>
      <c r="BE114" s="980"/>
      <c r="BF114" s="980"/>
      <c r="BG114" s="980"/>
      <c r="BH114" s="980"/>
      <c r="BI114" s="980"/>
      <c r="BJ114" s="980"/>
      <c r="BK114" s="980"/>
      <c r="BL114" s="980"/>
      <c r="BM114" s="980"/>
      <c r="BN114" s="980"/>
      <c r="BO114" s="980"/>
      <c r="BP114" s="981"/>
      <c r="BQ114" s="949">
        <v>1001841</v>
      </c>
      <c r="BR114" s="950"/>
      <c r="BS114" s="950"/>
      <c r="BT114" s="950"/>
      <c r="BU114" s="950"/>
      <c r="BV114" s="950">
        <v>1043865</v>
      </c>
      <c r="BW114" s="950"/>
      <c r="BX114" s="950"/>
      <c r="BY114" s="950"/>
      <c r="BZ114" s="950"/>
      <c r="CA114" s="950">
        <v>917479</v>
      </c>
      <c r="CB114" s="950"/>
      <c r="CC114" s="950"/>
      <c r="CD114" s="950"/>
      <c r="CE114" s="950"/>
      <c r="CF114" s="944">
        <v>33.4</v>
      </c>
      <c r="CG114" s="945"/>
      <c r="CH114" s="945"/>
      <c r="CI114" s="945"/>
      <c r="CJ114" s="945"/>
      <c r="CK114" s="975"/>
      <c r="CL114" s="976"/>
      <c r="CM114" s="946" t="s">
        <v>422</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v>36957</v>
      </c>
      <c r="DH114" s="989"/>
      <c r="DI114" s="989"/>
      <c r="DJ114" s="989"/>
      <c r="DK114" s="990"/>
      <c r="DL114" s="991">
        <v>29828</v>
      </c>
      <c r="DM114" s="989"/>
      <c r="DN114" s="989"/>
      <c r="DO114" s="989"/>
      <c r="DP114" s="990"/>
      <c r="DQ114" s="991">
        <v>24415</v>
      </c>
      <c r="DR114" s="989"/>
      <c r="DS114" s="989"/>
      <c r="DT114" s="989"/>
      <c r="DU114" s="990"/>
      <c r="DV114" s="992">
        <v>0.9</v>
      </c>
      <c r="DW114" s="993"/>
      <c r="DX114" s="993"/>
      <c r="DY114" s="993"/>
      <c r="DZ114" s="994"/>
    </row>
    <row r="115" spans="1:130" s="199" customFormat="1" ht="26.25" customHeight="1" x14ac:dyDescent="0.15">
      <c r="A115" s="984"/>
      <c r="B115" s="985"/>
      <c r="C115" s="980" t="s">
        <v>423</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39789</v>
      </c>
      <c r="AB115" s="964"/>
      <c r="AC115" s="964"/>
      <c r="AD115" s="964"/>
      <c r="AE115" s="965"/>
      <c r="AF115" s="966">
        <v>42438</v>
      </c>
      <c r="AG115" s="964"/>
      <c r="AH115" s="964"/>
      <c r="AI115" s="964"/>
      <c r="AJ115" s="965"/>
      <c r="AK115" s="966">
        <v>53207</v>
      </c>
      <c r="AL115" s="964"/>
      <c r="AM115" s="964"/>
      <c r="AN115" s="964"/>
      <c r="AO115" s="965"/>
      <c r="AP115" s="967">
        <v>1.9</v>
      </c>
      <c r="AQ115" s="968"/>
      <c r="AR115" s="968"/>
      <c r="AS115" s="968"/>
      <c r="AT115" s="969"/>
      <c r="AU115" s="930"/>
      <c r="AV115" s="931"/>
      <c r="AW115" s="931"/>
      <c r="AX115" s="931"/>
      <c r="AY115" s="931"/>
      <c r="AZ115" s="979" t="s">
        <v>424</v>
      </c>
      <c r="BA115" s="980"/>
      <c r="BB115" s="980"/>
      <c r="BC115" s="980"/>
      <c r="BD115" s="980"/>
      <c r="BE115" s="980"/>
      <c r="BF115" s="980"/>
      <c r="BG115" s="980"/>
      <c r="BH115" s="980"/>
      <c r="BI115" s="980"/>
      <c r="BJ115" s="980"/>
      <c r="BK115" s="980"/>
      <c r="BL115" s="980"/>
      <c r="BM115" s="980"/>
      <c r="BN115" s="980"/>
      <c r="BO115" s="980"/>
      <c r="BP115" s="981"/>
      <c r="BQ115" s="949" t="s">
        <v>111</v>
      </c>
      <c r="BR115" s="950"/>
      <c r="BS115" s="950"/>
      <c r="BT115" s="950"/>
      <c r="BU115" s="950"/>
      <c r="BV115" s="950" t="s">
        <v>111</v>
      </c>
      <c r="BW115" s="950"/>
      <c r="BX115" s="950"/>
      <c r="BY115" s="950"/>
      <c r="BZ115" s="950"/>
      <c r="CA115" s="950" t="s">
        <v>111</v>
      </c>
      <c r="CB115" s="950"/>
      <c r="CC115" s="950"/>
      <c r="CD115" s="950"/>
      <c r="CE115" s="950"/>
      <c r="CF115" s="944" t="s">
        <v>111</v>
      </c>
      <c r="CG115" s="945"/>
      <c r="CH115" s="945"/>
      <c r="CI115" s="945"/>
      <c r="CJ115" s="945"/>
      <c r="CK115" s="975"/>
      <c r="CL115" s="976"/>
      <c r="CM115" s="979" t="s">
        <v>425</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111</v>
      </c>
      <c r="DH115" s="989"/>
      <c r="DI115" s="989"/>
      <c r="DJ115" s="989"/>
      <c r="DK115" s="990"/>
      <c r="DL115" s="991" t="s">
        <v>111</v>
      </c>
      <c r="DM115" s="989"/>
      <c r="DN115" s="989"/>
      <c r="DO115" s="989"/>
      <c r="DP115" s="990"/>
      <c r="DQ115" s="991" t="s">
        <v>111</v>
      </c>
      <c r="DR115" s="989"/>
      <c r="DS115" s="989"/>
      <c r="DT115" s="989"/>
      <c r="DU115" s="990"/>
      <c r="DV115" s="992" t="s">
        <v>111</v>
      </c>
      <c r="DW115" s="993"/>
      <c r="DX115" s="993"/>
      <c r="DY115" s="993"/>
      <c r="DZ115" s="994"/>
    </row>
    <row r="116" spans="1:130" s="199" customFormat="1" ht="26.25" customHeight="1" x14ac:dyDescent="0.15">
      <c r="A116" s="986"/>
      <c r="B116" s="987"/>
      <c r="C116" s="995" t="s">
        <v>426</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22</v>
      </c>
      <c r="AB116" s="989"/>
      <c r="AC116" s="989"/>
      <c r="AD116" s="989"/>
      <c r="AE116" s="990"/>
      <c r="AF116" s="991">
        <v>37</v>
      </c>
      <c r="AG116" s="989"/>
      <c r="AH116" s="989"/>
      <c r="AI116" s="989"/>
      <c r="AJ116" s="990"/>
      <c r="AK116" s="991">
        <v>6</v>
      </c>
      <c r="AL116" s="989"/>
      <c r="AM116" s="989"/>
      <c r="AN116" s="989"/>
      <c r="AO116" s="990"/>
      <c r="AP116" s="992">
        <v>0</v>
      </c>
      <c r="AQ116" s="993"/>
      <c r="AR116" s="993"/>
      <c r="AS116" s="993"/>
      <c r="AT116" s="994"/>
      <c r="AU116" s="930"/>
      <c r="AV116" s="931"/>
      <c r="AW116" s="931"/>
      <c r="AX116" s="931"/>
      <c r="AY116" s="931"/>
      <c r="AZ116" s="997" t="s">
        <v>427</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428</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9180</v>
      </c>
      <c r="DH116" s="989"/>
      <c r="DI116" s="989"/>
      <c r="DJ116" s="989"/>
      <c r="DK116" s="990"/>
      <c r="DL116" s="991">
        <v>5508</v>
      </c>
      <c r="DM116" s="989"/>
      <c r="DN116" s="989"/>
      <c r="DO116" s="989"/>
      <c r="DP116" s="990"/>
      <c r="DQ116" s="991">
        <v>1843</v>
      </c>
      <c r="DR116" s="989"/>
      <c r="DS116" s="989"/>
      <c r="DT116" s="989"/>
      <c r="DU116" s="990"/>
      <c r="DV116" s="992">
        <v>0.1</v>
      </c>
      <c r="DW116" s="993"/>
      <c r="DX116" s="993"/>
      <c r="DY116" s="993"/>
      <c r="DZ116" s="994"/>
    </row>
    <row r="117" spans="1:130" s="199" customFormat="1" ht="26.25" customHeight="1" x14ac:dyDescent="0.15">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429</v>
      </c>
      <c r="Z117" s="916"/>
      <c r="AA117" s="1006">
        <v>939118</v>
      </c>
      <c r="AB117" s="1007"/>
      <c r="AC117" s="1007"/>
      <c r="AD117" s="1007"/>
      <c r="AE117" s="1008"/>
      <c r="AF117" s="1009">
        <v>922147</v>
      </c>
      <c r="AG117" s="1007"/>
      <c r="AH117" s="1007"/>
      <c r="AI117" s="1007"/>
      <c r="AJ117" s="1008"/>
      <c r="AK117" s="1009">
        <v>984963</v>
      </c>
      <c r="AL117" s="1007"/>
      <c r="AM117" s="1007"/>
      <c r="AN117" s="1007"/>
      <c r="AO117" s="1008"/>
      <c r="AP117" s="1010"/>
      <c r="AQ117" s="1011"/>
      <c r="AR117" s="1011"/>
      <c r="AS117" s="1011"/>
      <c r="AT117" s="1012"/>
      <c r="AU117" s="930"/>
      <c r="AV117" s="931"/>
      <c r="AW117" s="931"/>
      <c r="AX117" s="931"/>
      <c r="AY117" s="931"/>
      <c r="AZ117" s="997" t="s">
        <v>430</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431</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x14ac:dyDescent="0.15">
      <c r="A118" s="934" t="s">
        <v>405</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403</v>
      </c>
      <c r="AB118" s="915"/>
      <c r="AC118" s="915"/>
      <c r="AD118" s="915"/>
      <c r="AE118" s="916"/>
      <c r="AF118" s="914" t="s">
        <v>288</v>
      </c>
      <c r="AG118" s="915"/>
      <c r="AH118" s="915"/>
      <c r="AI118" s="915"/>
      <c r="AJ118" s="916"/>
      <c r="AK118" s="914" t="s">
        <v>287</v>
      </c>
      <c r="AL118" s="915"/>
      <c r="AM118" s="915"/>
      <c r="AN118" s="915"/>
      <c r="AO118" s="916"/>
      <c r="AP118" s="1001" t="s">
        <v>404</v>
      </c>
      <c r="AQ118" s="1002"/>
      <c r="AR118" s="1002"/>
      <c r="AS118" s="1002"/>
      <c r="AT118" s="1003"/>
      <c r="AU118" s="930"/>
      <c r="AV118" s="931"/>
      <c r="AW118" s="931"/>
      <c r="AX118" s="931"/>
      <c r="AY118" s="931"/>
      <c r="AZ118" s="1004" t="s">
        <v>432</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433</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x14ac:dyDescent="0.15">
      <c r="A119" s="1088" t="s">
        <v>408</v>
      </c>
      <c r="B119" s="974"/>
      <c r="C119" s="953" t="s">
        <v>409</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434</v>
      </c>
      <c r="BP119" s="1036"/>
      <c r="BQ119" s="1027">
        <v>10601738</v>
      </c>
      <c r="BR119" s="1028"/>
      <c r="BS119" s="1028"/>
      <c r="BT119" s="1028"/>
      <c r="BU119" s="1028"/>
      <c r="BV119" s="1028">
        <v>10660416</v>
      </c>
      <c r="BW119" s="1028"/>
      <c r="BX119" s="1028"/>
      <c r="BY119" s="1028"/>
      <c r="BZ119" s="1028"/>
      <c r="CA119" s="1028">
        <v>10712268</v>
      </c>
      <c r="CB119" s="1028"/>
      <c r="CC119" s="1028"/>
      <c r="CD119" s="1028"/>
      <c r="CE119" s="1028"/>
      <c r="CF119" s="1029"/>
      <c r="CG119" s="1030"/>
      <c r="CH119" s="1030"/>
      <c r="CI119" s="1030"/>
      <c r="CJ119" s="1031"/>
      <c r="CK119" s="977"/>
      <c r="CL119" s="978"/>
      <c r="CM119" s="1032" t="s">
        <v>435</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126914</v>
      </c>
      <c r="DH119" s="1014"/>
      <c r="DI119" s="1014"/>
      <c r="DJ119" s="1014"/>
      <c r="DK119" s="1015"/>
      <c r="DL119" s="1013">
        <v>202402</v>
      </c>
      <c r="DM119" s="1014"/>
      <c r="DN119" s="1014"/>
      <c r="DO119" s="1014"/>
      <c r="DP119" s="1015"/>
      <c r="DQ119" s="1013">
        <v>204641</v>
      </c>
      <c r="DR119" s="1014"/>
      <c r="DS119" s="1014"/>
      <c r="DT119" s="1014"/>
      <c r="DU119" s="1015"/>
      <c r="DV119" s="1016">
        <v>7.4</v>
      </c>
      <c r="DW119" s="1017"/>
      <c r="DX119" s="1017"/>
      <c r="DY119" s="1017"/>
      <c r="DZ119" s="1018"/>
    </row>
    <row r="120" spans="1:130" s="199" customFormat="1" ht="26.25" customHeight="1" x14ac:dyDescent="0.15">
      <c r="A120" s="1089"/>
      <c r="B120" s="976"/>
      <c r="C120" s="946" t="s">
        <v>412</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436</v>
      </c>
      <c r="AV120" s="1020"/>
      <c r="AW120" s="1020"/>
      <c r="AX120" s="1020"/>
      <c r="AY120" s="1021"/>
      <c r="AZ120" s="970" t="s">
        <v>437</v>
      </c>
      <c r="BA120" s="919"/>
      <c r="BB120" s="919"/>
      <c r="BC120" s="919"/>
      <c r="BD120" s="919"/>
      <c r="BE120" s="919"/>
      <c r="BF120" s="919"/>
      <c r="BG120" s="919"/>
      <c r="BH120" s="919"/>
      <c r="BI120" s="919"/>
      <c r="BJ120" s="919"/>
      <c r="BK120" s="919"/>
      <c r="BL120" s="919"/>
      <c r="BM120" s="919"/>
      <c r="BN120" s="919"/>
      <c r="BO120" s="919"/>
      <c r="BP120" s="920"/>
      <c r="BQ120" s="956">
        <v>1604542</v>
      </c>
      <c r="BR120" s="957"/>
      <c r="BS120" s="957"/>
      <c r="BT120" s="957"/>
      <c r="BU120" s="957"/>
      <c r="BV120" s="957">
        <v>1742999</v>
      </c>
      <c r="BW120" s="957"/>
      <c r="BX120" s="957"/>
      <c r="BY120" s="957"/>
      <c r="BZ120" s="957"/>
      <c r="CA120" s="957">
        <v>1757970</v>
      </c>
      <c r="CB120" s="957"/>
      <c r="CC120" s="957"/>
      <c r="CD120" s="957"/>
      <c r="CE120" s="957"/>
      <c r="CF120" s="971">
        <v>63.9</v>
      </c>
      <c r="CG120" s="972"/>
      <c r="CH120" s="972"/>
      <c r="CI120" s="972"/>
      <c r="CJ120" s="972"/>
      <c r="CK120" s="1037" t="s">
        <v>438</v>
      </c>
      <c r="CL120" s="1038"/>
      <c r="CM120" s="1038"/>
      <c r="CN120" s="1038"/>
      <c r="CO120" s="1039"/>
      <c r="CP120" s="1045" t="s">
        <v>387</v>
      </c>
      <c r="CQ120" s="1046"/>
      <c r="CR120" s="1046"/>
      <c r="CS120" s="1046"/>
      <c r="CT120" s="1046"/>
      <c r="CU120" s="1046"/>
      <c r="CV120" s="1046"/>
      <c r="CW120" s="1046"/>
      <c r="CX120" s="1046"/>
      <c r="CY120" s="1046"/>
      <c r="CZ120" s="1046"/>
      <c r="DA120" s="1046"/>
      <c r="DB120" s="1046"/>
      <c r="DC120" s="1046"/>
      <c r="DD120" s="1046"/>
      <c r="DE120" s="1046"/>
      <c r="DF120" s="1047"/>
      <c r="DG120" s="956">
        <v>1620685</v>
      </c>
      <c r="DH120" s="957"/>
      <c r="DI120" s="957"/>
      <c r="DJ120" s="957"/>
      <c r="DK120" s="957"/>
      <c r="DL120" s="957">
        <v>1605737</v>
      </c>
      <c r="DM120" s="957"/>
      <c r="DN120" s="957"/>
      <c r="DO120" s="957"/>
      <c r="DP120" s="957"/>
      <c r="DQ120" s="957">
        <v>1688467</v>
      </c>
      <c r="DR120" s="957"/>
      <c r="DS120" s="957"/>
      <c r="DT120" s="957"/>
      <c r="DU120" s="957"/>
      <c r="DV120" s="958">
        <v>61.4</v>
      </c>
      <c r="DW120" s="958"/>
      <c r="DX120" s="958"/>
      <c r="DY120" s="958"/>
      <c r="DZ120" s="959"/>
    </row>
    <row r="121" spans="1:130" s="199" customFormat="1" ht="26.25" customHeight="1" x14ac:dyDescent="0.15">
      <c r="A121" s="1089"/>
      <c r="B121" s="976"/>
      <c r="C121" s="997" t="s">
        <v>439</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111</v>
      </c>
      <c r="AB121" s="989"/>
      <c r="AC121" s="989"/>
      <c r="AD121" s="989"/>
      <c r="AE121" s="990"/>
      <c r="AF121" s="991" t="s">
        <v>111</v>
      </c>
      <c r="AG121" s="989"/>
      <c r="AH121" s="989"/>
      <c r="AI121" s="989"/>
      <c r="AJ121" s="990"/>
      <c r="AK121" s="991" t="s">
        <v>111</v>
      </c>
      <c r="AL121" s="989"/>
      <c r="AM121" s="989"/>
      <c r="AN121" s="989"/>
      <c r="AO121" s="990"/>
      <c r="AP121" s="992" t="s">
        <v>111</v>
      </c>
      <c r="AQ121" s="993"/>
      <c r="AR121" s="993"/>
      <c r="AS121" s="993"/>
      <c r="AT121" s="994"/>
      <c r="AU121" s="1022"/>
      <c r="AV121" s="1023"/>
      <c r="AW121" s="1023"/>
      <c r="AX121" s="1023"/>
      <c r="AY121" s="1024"/>
      <c r="AZ121" s="979" t="s">
        <v>440</v>
      </c>
      <c r="BA121" s="980"/>
      <c r="BB121" s="980"/>
      <c r="BC121" s="980"/>
      <c r="BD121" s="980"/>
      <c r="BE121" s="980"/>
      <c r="BF121" s="980"/>
      <c r="BG121" s="980"/>
      <c r="BH121" s="980"/>
      <c r="BI121" s="980"/>
      <c r="BJ121" s="980"/>
      <c r="BK121" s="980"/>
      <c r="BL121" s="980"/>
      <c r="BM121" s="980"/>
      <c r="BN121" s="980"/>
      <c r="BO121" s="980"/>
      <c r="BP121" s="981"/>
      <c r="BQ121" s="949">
        <v>642217</v>
      </c>
      <c r="BR121" s="950"/>
      <c r="BS121" s="950"/>
      <c r="BT121" s="950"/>
      <c r="BU121" s="950"/>
      <c r="BV121" s="950">
        <v>668118</v>
      </c>
      <c r="BW121" s="950"/>
      <c r="BX121" s="950"/>
      <c r="BY121" s="950"/>
      <c r="BZ121" s="950"/>
      <c r="CA121" s="950">
        <v>565466</v>
      </c>
      <c r="CB121" s="950"/>
      <c r="CC121" s="950"/>
      <c r="CD121" s="950"/>
      <c r="CE121" s="950"/>
      <c r="CF121" s="944">
        <v>20.6</v>
      </c>
      <c r="CG121" s="945"/>
      <c r="CH121" s="945"/>
      <c r="CI121" s="945"/>
      <c r="CJ121" s="945"/>
      <c r="CK121" s="1040"/>
      <c r="CL121" s="1041"/>
      <c r="CM121" s="1041"/>
      <c r="CN121" s="1041"/>
      <c r="CO121" s="1042"/>
      <c r="CP121" s="1050" t="s">
        <v>385</v>
      </c>
      <c r="CQ121" s="1051"/>
      <c r="CR121" s="1051"/>
      <c r="CS121" s="1051"/>
      <c r="CT121" s="1051"/>
      <c r="CU121" s="1051"/>
      <c r="CV121" s="1051"/>
      <c r="CW121" s="1051"/>
      <c r="CX121" s="1051"/>
      <c r="CY121" s="1051"/>
      <c r="CZ121" s="1051"/>
      <c r="DA121" s="1051"/>
      <c r="DB121" s="1051"/>
      <c r="DC121" s="1051"/>
      <c r="DD121" s="1051"/>
      <c r="DE121" s="1051"/>
      <c r="DF121" s="1052"/>
      <c r="DG121" s="949">
        <v>121116</v>
      </c>
      <c r="DH121" s="950"/>
      <c r="DI121" s="950"/>
      <c r="DJ121" s="950"/>
      <c r="DK121" s="950"/>
      <c r="DL121" s="950">
        <v>154221</v>
      </c>
      <c r="DM121" s="950"/>
      <c r="DN121" s="950"/>
      <c r="DO121" s="950"/>
      <c r="DP121" s="950"/>
      <c r="DQ121" s="950">
        <v>213140</v>
      </c>
      <c r="DR121" s="950"/>
      <c r="DS121" s="950"/>
      <c r="DT121" s="950"/>
      <c r="DU121" s="950"/>
      <c r="DV121" s="951">
        <v>7.7</v>
      </c>
      <c r="DW121" s="951"/>
      <c r="DX121" s="951"/>
      <c r="DY121" s="951"/>
      <c r="DZ121" s="952"/>
    </row>
    <row r="122" spans="1:130" s="199" customFormat="1" ht="26.25" customHeight="1" x14ac:dyDescent="0.15">
      <c r="A122" s="1089"/>
      <c r="B122" s="976"/>
      <c r="C122" s="946" t="s">
        <v>422</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v>8112</v>
      </c>
      <c r="AB122" s="989"/>
      <c r="AC122" s="989"/>
      <c r="AD122" s="989"/>
      <c r="AE122" s="990"/>
      <c r="AF122" s="991">
        <v>8119</v>
      </c>
      <c r="AG122" s="989"/>
      <c r="AH122" s="989"/>
      <c r="AI122" s="989"/>
      <c r="AJ122" s="990"/>
      <c r="AK122" s="991">
        <v>8125</v>
      </c>
      <c r="AL122" s="989"/>
      <c r="AM122" s="989"/>
      <c r="AN122" s="989"/>
      <c r="AO122" s="990"/>
      <c r="AP122" s="992">
        <v>0.3</v>
      </c>
      <c r="AQ122" s="993"/>
      <c r="AR122" s="993"/>
      <c r="AS122" s="993"/>
      <c r="AT122" s="994"/>
      <c r="AU122" s="1022"/>
      <c r="AV122" s="1023"/>
      <c r="AW122" s="1023"/>
      <c r="AX122" s="1023"/>
      <c r="AY122" s="1024"/>
      <c r="AZ122" s="1004" t="s">
        <v>441</v>
      </c>
      <c r="BA122" s="995"/>
      <c r="BB122" s="995"/>
      <c r="BC122" s="995"/>
      <c r="BD122" s="995"/>
      <c r="BE122" s="995"/>
      <c r="BF122" s="995"/>
      <c r="BG122" s="995"/>
      <c r="BH122" s="995"/>
      <c r="BI122" s="995"/>
      <c r="BJ122" s="995"/>
      <c r="BK122" s="995"/>
      <c r="BL122" s="995"/>
      <c r="BM122" s="995"/>
      <c r="BN122" s="995"/>
      <c r="BO122" s="995"/>
      <c r="BP122" s="996"/>
      <c r="BQ122" s="1027">
        <v>6524710</v>
      </c>
      <c r="BR122" s="1028"/>
      <c r="BS122" s="1028"/>
      <c r="BT122" s="1028"/>
      <c r="BU122" s="1028"/>
      <c r="BV122" s="1028">
        <v>6580179</v>
      </c>
      <c r="BW122" s="1028"/>
      <c r="BX122" s="1028"/>
      <c r="BY122" s="1028"/>
      <c r="BZ122" s="1028"/>
      <c r="CA122" s="1028">
        <v>6812491</v>
      </c>
      <c r="CB122" s="1028"/>
      <c r="CC122" s="1028"/>
      <c r="CD122" s="1028"/>
      <c r="CE122" s="1028"/>
      <c r="CF122" s="1048">
        <v>247.7</v>
      </c>
      <c r="CG122" s="1049"/>
      <c r="CH122" s="1049"/>
      <c r="CI122" s="1049"/>
      <c r="CJ122" s="1049"/>
      <c r="CK122" s="1040"/>
      <c r="CL122" s="1041"/>
      <c r="CM122" s="1041"/>
      <c r="CN122" s="1041"/>
      <c r="CO122" s="1042"/>
      <c r="CP122" s="1050" t="s">
        <v>382</v>
      </c>
      <c r="CQ122" s="1051"/>
      <c r="CR122" s="1051"/>
      <c r="CS122" s="1051"/>
      <c r="CT122" s="1051"/>
      <c r="CU122" s="1051"/>
      <c r="CV122" s="1051"/>
      <c r="CW122" s="1051"/>
      <c r="CX122" s="1051"/>
      <c r="CY122" s="1051"/>
      <c r="CZ122" s="1051"/>
      <c r="DA122" s="1051"/>
      <c r="DB122" s="1051"/>
      <c r="DC122" s="1051"/>
      <c r="DD122" s="1051"/>
      <c r="DE122" s="1051"/>
      <c r="DF122" s="1052"/>
      <c r="DG122" s="949" t="s">
        <v>111</v>
      </c>
      <c r="DH122" s="950"/>
      <c r="DI122" s="950"/>
      <c r="DJ122" s="950"/>
      <c r="DK122" s="950"/>
      <c r="DL122" s="950" t="s">
        <v>111</v>
      </c>
      <c r="DM122" s="950"/>
      <c r="DN122" s="950"/>
      <c r="DO122" s="950"/>
      <c r="DP122" s="950"/>
      <c r="DQ122" s="950" t="s">
        <v>111</v>
      </c>
      <c r="DR122" s="950"/>
      <c r="DS122" s="950"/>
      <c r="DT122" s="950"/>
      <c r="DU122" s="950"/>
      <c r="DV122" s="951" t="s">
        <v>111</v>
      </c>
      <c r="DW122" s="951"/>
      <c r="DX122" s="951"/>
      <c r="DY122" s="951"/>
      <c r="DZ122" s="952"/>
    </row>
    <row r="123" spans="1:130" s="199" customFormat="1" ht="26.25" customHeight="1" x14ac:dyDescent="0.15">
      <c r="A123" s="1089"/>
      <c r="B123" s="976"/>
      <c r="C123" s="946" t="s">
        <v>428</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3817</v>
      </c>
      <c r="AB123" s="989"/>
      <c r="AC123" s="989"/>
      <c r="AD123" s="989"/>
      <c r="AE123" s="990"/>
      <c r="AF123" s="991">
        <v>3769</v>
      </c>
      <c r="AG123" s="989"/>
      <c r="AH123" s="989"/>
      <c r="AI123" s="989"/>
      <c r="AJ123" s="990"/>
      <c r="AK123" s="991">
        <v>3722</v>
      </c>
      <c r="AL123" s="989"/>
      <c r="AM123" s="989"/>
      <c r="AN123" s="989"/>
      <c r="AO123" s="990"/>
      <c r="AP123" s="992">
        <v>0.1</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442</v>
      </c>
      <c r="BP123" s="1036"/>
      <c r="BQ123" s="1095">
        <v>8771469</v>
      </c>
      <c r="BR123" s="1096"/>
      <c r="BS123" s="1096"/>
      <c r="BT123" s="1096"/>
      <c r="BU123" s="1096"/>
      <c r="BV123" s="1096">
        <v>8991296</v>
      </c>
      <c r="BW123" s="1096"/>
      <c r="BX123" s="1096"/>
      <c r="BY123" s="1096"/>
      <c r="BZ123" s="1096"/>
      <c r="CA123" s="1096">
        <v>9135927</v>
      </c>
      <c r="CB123" s="1096"/>
      <c r="CC123" s="1096"/>
      <c r="CD123" s="1096"/>
      <c r="CE123" s="1096"/>
      <c r="CF123" s="1029"/>
      <c r="CG123" s="1030"/>
      <c r="CH123" s="1030"/>
      <c r="CI123" s="1030"/>
      <c r="CJ123" s="1031"/>
      <c r="CK123" s="1040"/>
      <c r="CL123" s="1041"/>
      <c r="CM123" s="1041"/>
      <c r="CN123" s="1041"/>
      <c r="CO123" s="1042"/>
      <c r="CP123" s="1050" t="s">
        <v>384</v>
      </c>
      <c r="CQ123" s="1051"/>
      <c r="CR123" s="1051"/>
      <c r="CS123" s="1051"/>
      <c r="CT123" s="1051"/>
      <c r="CU123" s="1051"/>
      <c r="CV123" s="1051"/>
      <c r="CW123" s="1051"/>
      <c r="CX123" s="1051"/>
      <c r="CY123" s="1051"/>
      <c r="CZ123" s="1051"/>
      <c r="DA123" s="1051"/>
      <c r="DB123" s="1051"/>
      <c r="DC123" s="1051"/>
      <c r="DD123" s="1051"/>
      <c r="DE123" s="1051"/>
      <c r="DF123" s="1052"/>
      <c r="DG123" s="988" t="s">
        <v>111</v>
      </c>
      <c r="DH123" s="989"/>
      <c r="DI123" s="989"/>
      <c r="DJ123" s="989"/>
      <c r="DK123" s="990"/>
      <c r="DL123" s="991" t="s">
        <v>111</v>
      </c>
      <c r="DM123" s="989"/>
      <c r="DN123" s="989"/>
      <c r="DO123" s="989"/>
      <c r="DP123" s="990"/>
      <c r="DQ123" s="991" t="s">
        <v>111</v>
      </c>
      <c r="DR123" s="989"/>
      <c r="DS123" s="989"/>
      <c r="DT123" s="989"/>
      <c r="DU123" s="990"/>
      <c r="DV123" s="992" t="s">
        <v>111</v>
      </c>
      <c r="DW123" s="993"/>
      <c r="DX123" s="993"/>
      <c r="DY123" s="993"/>
      <c r="DZ123" s="994"/>
    </row>
    <row r="124" spans="1:130" s="199" customFormat="1" ht="26.25" customHeight="1" thickBot="1" x14ac:dyDescent="0.2">
      <c r="A124" s="1089"/>
      <c r="B124" s="976"/>
      <c r="C124" s="946" t="s">
        <v>431</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443</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64.8</v>
      </c>
      <c r="BR124" s="1058"/>
      <c r="BS124" s="1058"/>
      <c r="BT124" s="1058"/>
      <c r="BU124" s="1058"/>
      <c r="BV124" s="1058">
        <v>57.5</v>
      </c>
      <c r="BW124" s="1058"/>
      <c r="BX124" s="1058"/>
      <c r="BY124" s="1058"/>
      <c r="BZ124" s="1058"/>
      <c r="CA124" s="1058">
        <v>57.3</v>
      </c>
      <c r="CB124" s="1058"/>
      <c r="CC124" s="1058"/>
      <c r="CD124" s="1058"/>
      <c r="CE124" s="1058"/>
      <c r="CF124" s="1059"/>
      <c r="CG124" s="1060"/>
      <c r="CH124" s="1060"/>
      <c r="CI124" s="1060"/>
      <c r="CJ124" s="1061"/>
      <c r="CK124" s="1043"/>
      <c r="CL124" s="1043"/>
      <c r="CM124" s="1043"/>
      <c r="CN124" s="1043"/>
      <c r="CO124" s="1044"/>
      <c r="CP124" s="1050" t="s">
        <v>444</v>
      </c>
      <c r="CQ124" s="1051"/>
      <c r="CR124" s="1051"/>
      <c r="CS124" s="1051"/>
      <c r="CT124" s="1051"/>
      <c r="CU124" s="1051"/>
      <c r="CV124" s="1051"/>
      <c r="CW124" s="1051"/>
      <c r="CX124" s="1051"/>
      <c r="CY124" s="1051"/>
      <c r="CZ124" s="1051"/>
      <c r="DA124" s="1051"/>
      <c r="DB124" s="1051"/>
      <c r="DC124" s="1051"/>
      <c r="DD124" s="1051"/>
      <c r="DE124" s="1051"/>
      <c r="DF124" s="1052"/>
      <c r="DG124" s="1035" t="s">
        <v>111</v>
      </c>
      <c r="DH124" s="1014"/>
      <c r="DI124" s="1014"/>
      <c r="DJ124" s="1014"/>
      <c r="DK124" s="1015"/>
      <c r="DL124" s="1013" t="s">
        <v>111</v>
      </c>
      <c r="DM124" s="1014"/>
      <c r="DN124" s="1014"/>
      <c r="DO124" s="1014"/>
      <c r="DP124" s="1015"/>
      <c r="DQ124" s="1013" t="s">
        <v>111</v>
      </c>
      <c r="DR124" s="1014"/>
      <c r="DS124" s="1014"/>
      <c r="DT124" s="1014"/>
      <c r="DU124" s="1015"/>
      <c r="DV124" s="1016" t="s">
        <v>111</v>
      </c>
      <c r="DW124" s="1017"/>
      <c r="DX124" s="1017"/>
      <c r="DY124" s="1017"/>
      <c r="DZ124" s="1018"/>
    </row>
    <row r="125" spans="1:130" s="199" customFormat="1" ht="26.25" customHeight="1" x14ac:dyDescent="0.15">
      <c r="A125" s="1089"/>
      <c r="B125" s="976"/>
      <c r="C125" s="946" t="s">
        <v>433</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445</v>
      </c>
      <c r="CL125" s="1038"/>
      <c r="CM125" s="1038"/>
      <c r="CN125" s="1038"/>
      <c r="CO125" s="1039"/>
      <c r="CP125" s="970" t="s">
        <v>446</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x14ac:dyDescent="0.2">
      <c r="A126" s="1089"/>
      <c r="B126" s="976"/>
      <c r="C126" s="946" t="s">
        <v>435</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23202</v>
      </c>
      <c r="AB126" s="989"/>
      <c r="AC126" s="989"/>
      <c r="AD126" s="989"/>
      <c r="AE126" s="990"/>
      <c r="AF126" s="991">
        <v>26347</v>
      </c>
      <c r="AG126" s="989"/>
      <c r="AH126" s="989"/>
      <c r="AI126" s="989"/>
      <c r="AJ126" s="990"/>
      <c r="AK126" s="991">
        <v>36754</v>
      </c>
      <c r="AL126" s="989"/>
      <c r="AM126" s="989"/>
      <c r="AN126" s="989"/>
      <c r="AO126" s="990"/>
      <c r="AP126" s="992">
        <v>1.3</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447</v>
      </c>
      <c r="CQ126" s="980"/>
      <c r="CR126" s="980"/>
      <c r="CS126" s="980"/>
      <c r="CT126" s="980"/>
      <c r="CU126" s="980"/>
      <c r="CV126" s="980"/>
      <c r="CW126" s="980"/>
      <c r="CX126" s="980"/>
      <c r="CY126" s="980"/>
      <c r="CZ126" s="980"/>
      <c r="DA126" s="980"/>
      <c r="DB126" s="980"/>
      <c r="DC126" s="980"/>
      <c r="DD126" s="980"/>
      <c r="DE126" s="980"/>
      <c r="DF126" s="981"/>
      <c r="DG126" s="949" t="s">
        <v>111</v>
      </c>
      <c r="DH126" s="950"/>
      <c r="DI126" s="950"/>
      <c r="DJ126" s="950"/>
      <c r="DK126" s="950"/>
      <c r="DL126" s="950" t="s">
        <v>111</v>
      </c>
      <c r="DM126" s="950"/>
      <c r="DN126" s="950"/>
      <c r="DO126" s="950"/>
      <c r="DP126" s="950"/>
      <c r="DQ126" s="950" t="s">
        <v>111</v>
      </c>
      <c r="DR126" s="950"/>
      <c r="DS126" s="950"/>
      <c r="DT126" s="950"/>
      <c r="DU126" s="950"/>
      <c r="DV126" s="951" t="s">
        <v>111</v>
      </c>
      <c r="DW126" s="951"/>
      <c r="DX126" s="951"/>
      <c r="DY126" s="951"/>
      <c r="DZ126" s="952"/>
    </row>
    <row r="127" spans="1:130" s="199" customFormat="1" ht="26.25" customHeight="1" x14ac:dyDescent="0.15">
      <c r="A127" s="1090"/>
      <c r="B127" s="978"/>
      <c r="C127" s="1032" t="s">
        <v>448</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4658</v>
      </c>
      <c r="AB127" s="989"/>
      <c r="AC127" s="989"/>
      <c r="AD127" s="989"/>
      <c r="AE127" s="990"/>
      <c r="AF127" s="991">
        <v>4203</v>
      </c>
      <c r="AG127" s="989"/>
      <c r="AH127" s="989"/>
      <c r="AI127" s="989"/>
      <c r="AJ127" s="990"/>
      <c r="AK127" s="991">
        <v>4606</v>
      </c>
      <c r="AL127" s="989"/>
      <c r="AM127" s="989"/>
      <c r="AN127" s="989"/>
      <c r="AO127" s="990"/>
      <c r="AP127" s="992">
        <v>0.2</v>
      </c>
      <c r="AQ127" s="993"/>
      <c r="AR127" s="993"/>
      <c r="AS127" s="993"/>
      <c r="AT127" s="994"/>
      <c r="AU127" s="235"/>
      <c r="AV127" s="235"/>
      <c r="AW127" s="235"/>
      <c r="AX127" s="1062" t="s">
        <v>449</v>
      </c>
      <c r="AY127" s="1063"/>
      <c r="AZ127" s="1063"/>
      <c r="BA127" s="1063"/>
      <c r="BB127" s="1063"/>
      <c r="BC127" s="1063"/>
      <c r="BD127" s="1063"/>
      <c r="BE127" s="1064"/>
      <c r="BF127" s="1065" t="s">
        <v>450</v>
      </c>
      <c r="BG127" s="1063"/>
      <c r="BH127" s="1063"/>
      <c r="BI127" s="1063"/>
      <c r="BJ127" s="1063"/>
      <c r="BK127" s="1063"/>
      <c r="BL127" s="1064"/>
      <c r="BM127" s="1065" t="s">
        <v>451</v>
      </c>
      <c r="BN127" s="1063"/>
      <c r="BO127" s="1063"/>
      <c r="BP127" s="1063"/>
      <c r="BQ127" s="1063"/>
      <c r="BR127" s="1063"/>
      <c r="BS127" s="1064"/>
      <c r="BT127" s="1065" t="s">
        <v>452</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453</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x14ac:dyDescent="0.2">
      <c r="A128" s="1073" t="s">
        <v>454</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455</v>
      </c>
      <c r="X128" s="1075"/>
      <c r="Y128" s="1075"/>
      <c r="Z128" s="1076"/>
      <c r="AA128" s="1077">
        <v>73719</v>
      </c>
      <c r="AB128" s="1078"/>
      <c r="AC128" s="1078"/>
      <c r="AD128" s="1078"/>
      <c r="AE128" s="1079"/>
      <c r="AF128" s="1080">
        <v>62825</v>
      </c>
      <c r="AG128" s="1078"/>
      <c r="AH128" s="1078"/>
      <c r="AI128" s="1078"/>
      <c r="AJ128" s="1079"/>
      <c r="AK128" s="1080">
        <v>81092</v>
      </c>
      <c r="AL128" s="1078"/>
      <c r="AM128" s="1078"/>
      <c r="AN128" s="1078"/>
      <c r="AO128" s="1079"/>
      <c r="AP128" s="1081"/>
      <c r="AQ128" s="1082"/>
      <c r="AR128" s="1082"/>
      <c r="AS128" s="1082"/>
      <c r="AT128" s="1083"/>
      <c r="AU128" s="235"/>
      <c r="AV128" s="235"/>
      <c r="AW128" s="235"/>
      <c r="AX128" s="918" t="s">
        <v>456</v>
      </c>
      <c r="AY128" s="919"/>
      <c r="AZ128" s="919"/>
      <c r="BA128" s="919"/>
      <c r="BB128" s="919"/>
      <c r="BC128" s="919"/>
      <c r="BD128" s="919"/>
      <c r="BE128" s="920"/>
      <c r="BF128" s="1084" t="s">
        <v>111</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457</v>
      </c>
      <c r="CQ128" s="1067"/>
      <c r="CR128" s="1067"/>
      <c r="CS128" s="1067"/>
      <c r="CT128" s="1067"/>
      <c r="CU128" s="1067"/>
      <c r="CV128" s="1067"/>
      <c r="CW128" s="1067"/>
      <c r="CX128" s="1067"/>
      <c r="CY128" s="1067"/>
      <c r="CZ128" s="1067"/>
      <c r="DA128" s="1067"/>
      <c r="DB128" s="1067"/>
      <c r="DC128" s="1067"/>
      <c r="DD128" s="1067"/>
      <c r="DE128" s="1067"/>
      <c r="DF128" s="1068"/>
      <c r="DG128" s="1069" t="s">
        <v>111</v>
      </c>
      <c r="DH128" s="1070"/>
      <c r="DI128" s="1070"/>
      <c r="DJ128" s="1070"/>
      <c r="DK128" s="1070"/>
      <c r="DL128" s="1070" t="s">
        <v>111</v>
      </c>
      <c r="DM128" s="1070"/>
      <c r="DN128" s="1070"/>
      <c r="DO128" s="1070"/>
      <c r="DP128" s="1070"/>
      <c r="DQ128" s="1070" t="s">
        <v>111</v>
      </c>
      <c r="DR128" s="1070"/>
      <c r="DS128" s="1070"/>
      <c r="DT128" s="1070"/>
      <c r="DU128" s="1070"/>
      <c r="DV128" s="1071" t="s">
        <v>111</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458</v>
      </c>
      <c r="X129" s="1104"/>
      <c r="Y129" s="1104"/>
      <c r="Z129" s="1105"/>
      <c r="AA129" s="988">
        <v>3384315</v>
      </c>
      <c r="AB129" s="989"/>
      <c r="AC129" s="989"/>
      <c r="AD129" s="989"/>
      <c r="AE129" s="990"/>
      <c r="AF129" s="991">
        <v>3477813</v>
      </c>
      <c r="AG129" s="989"/>
      <c r="AH129" s="989"/>
      <c r="AI129" s="989"/>
      <c r="AJ129" s="990"/>
      <c r="AK129" s="991">
        <v>3367771</v>
      </c>
      <c r="AL129" s="989"/>
      <c r="AM129" s="989"/>
      <c r="AN129" s="989"/>
      <c r="AO129" s="990"/>
      <c r="AP129" s="1106"/>
      <c r="AQ129" s="1107"/>
      <c r="AR129" s="1107"/>
      <c r="AS129" s="1107"/>
      <c r="AT129" s="1108"/>
      <c r="AU129" s="237"/>
      <c r="AV129" s="237"/>
      <c r="AW129" s="237"/>
      <c r="AX129" s="1097" t="s">
        <v>459</v>
      </c>
      <c r="AY129" s="980"/>
      <c r="AZ129" s="980"/>
      <c r="BA129" s="980"/>
      <c r="BB129" s="980"/>
      <c r="BC129" s="980"/>
      <c r="BD129" s="980"/>
      <c r="BE129" s="981"/>
      <c r="BF129" s="1098" t="s">
        <v>111</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461</v>
      </c>
      <c r="X130" s="1104"/>
      <c r="Y130" s="1104"/>
      <c r="Z130" s="1105"/>
      <c r="AA130" s="988">
        <v>561144</v>
      </c>
      <c r="AB130" s="989"/>
      <c r="AC130" s="989"/>
      <c r="AD130" s="989"/>
      <c r="AE130" s="990"/>
      <c r="AF130" s="991">
        <v>577447</v>
      </c>
      <c r="AG130" s="989"/>
      <c r="AH130" s="989"/>
      <c r="AI130" s="989"/>
      <c r="AJ130" s="990"/>
      <c r="AK130" s="991">
        <v>617209</v>
      </c>
      <c r="AL130" s="989"/>
      <c r="AM130" s="989"/>
      <c r="AN130" s="989"/>
      <c r="AO130" s="990"/>
      <c r="AP130" s="1106"/>
      <c r="AQ130" s="1107"/>
      <c r="AR130" s="1107"/>
      <c r="AS130" s="1107"/>
      <c r="AT130" s="1108"/>
      <c r="AU130" s="237"/>
      <c r="AV130" s="237"/>
      <c r="AW130" s="237"/>
      <c r="AX130" s="1097" t="s">
        <v>462</v>
      </c>
      <c r="AY130" s="980"/>
      <c r="AZ130" s="980"/>
      <c r="BA130" s="980"/>
      <c r="BB130" s="980"/>
      <c r="BC130" s="980"/>
      <c r="BD130" s="980"/>
      <c r="BE130" s="981"/>
      <c r="BF130" s="1134">
        <v>10.3</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463</v>
      </c>
      <c r="X131" s="1142"/>
      <c r="Y131" s="1142"/>
      <c r="Z131" s="1143"/>
      <c r="AA131" s="1035">
        <v>2823171</v>
      </c>
      <c r="AB131" s="1014"/>
      <c r="AC131" s="1014"/>
      <c r="AD131" s="1014"/>
      <c r="AE131" s="1015"/>
      <c r="AF131" s="1013">
        <v>2900366</v>
      </c>
      <c r="AG131" s="1014"/>
      <c r="AH131" s="1014"/>
      <c r="AI131" s="1014"/>
      <c r="AJ131" s="1015"/>
      <c r="AK131" s="1013">
        <v>2750562</v>
      </c>
      <c r="AL131" s="1014"/>
      <c r="AM131" s="1014"/>
      <c r="AN131" s="1014"/>
      <c r="AO131" s="1015"/>
      <c r="AP131" s="1144"/>
      <c r="AQ131" s="1145"/>
      <c r="AR131" s="1145"/>
      <c r="AS131" s="1145"/>
      <c r="AT131" s="1146"/>
      <c r="AU131" s="237"/>
      <c r="AV131" s="237"/>
      <c r="AW131" s="237"/>
      <c r="AX131" s="1116" t="s">
        <v>464</v>
      </c>
      <c r="AY131" s="1067"/>
      <c r="AZ131" s="1067"/>
      <c r="BA131" s="1067"/>
      <c r="BB131" s="1067"/>
      <c r="BC131" s="1067"/>
      <c r="BD131" s="1067"/>
      <c r="BE131" s="1068"/>
      <c r="BF131" s="1117">
        <v>57.3</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465</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466</v>
      </c>
      <c r="W132" s="1127"/>
      <c r="X132" s="1127"/>
      <c r="Y132" s="1127"/>
      <c r="Z132" s="1128"/>
      <c r="AA132" s="1129">
        <v>10.777065929999999</v>
      </c>
      <c r="AB132" s="1130"/>
      <c r="AC132" s="1130"/>
      <c r="AD132" s="1130"/>
      <c r="AE132" s="1131"/>
      <c r="AF132" s="1132">
        <v>9.7186010320000005</v>
      </c>
      <c r="AG132" s="1130"/>
      <c r="AH132" s="1130"/>
      <c r="AI132" s="1130"/>
      <c r="AJ132" s="1131"/>
      <c r="AK132" s="1132">
        <v>10.42194286</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467</v>
      </c>
      <c r="W133" s="1110"/>
      <c r="X133" s="1110"/>
      <c r="Y133" s="1110"/>
      <c r="Z133" s="1111"/>
      <c r="AA133" s="1112">
        <v>10.8</v>
      </c>
      <c r="AB133" s="1113"/>
      <c r="AC133" s="1113"/>
      <c r="AD133" s="1113"/>
      <c r="AE133" s="1114"/>
      <c r="AF133" s="1112">
        <v>10.3</v>
      </c>
      <c r="AG133" s="1113"/>
      <c r="AH133" s="1113"/>
      <c r="AI133" s="1113"/>
      <c r="AJ133" s="1114"/>
      <c r="AK133" s="1112">
        <v>10.3</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468</v>
      </c>
      <c r="B5" s="248"/>
      <c r="C5" s="248"/>
      <c r="D5" s="248"/>
      <c r="E5" s="248"/>
      <c r="F5" s="248"/>
      <c r="G5" s="248"/>
      <c r="H5" s="248"/>
      <c r="I5" s="248"/>
      <c r="J5" s="248"/>
      <c r="K5" s="248"/>
      <c r="L5" s="248"/>
      <c r="M5" s="248"/>
      <c r="N5" s="248"/>
      <c r="O5" s="249"/>
    </row>
    <row r="6" spans="1:16" x14ac:dyDescent="0.15">
      <c r="A6" s="250"/>
      <c r="B6" s="246"/>
      <c r="C6" s="246"/>
      <c r="D6" s="246"/>
      <c r="E6" s="246"/>
      <c r="F6" s="246"/>
      <c r="G6" s="251" t="s">
        <v>469</v>
      </c>
      <c r="H6" s="251"/>
      <c r="I6" s="251"/>
      <c r="J6" s="251"/>
      <c r="K6" s="246"/>
      <c r="L6" s="246"/>
      <c r="M6" s="246"/>
      <c r="N6" s="246"/>
    </row>
    <row r="7" spans="1:16" x14ac:dyDescent="0.15">
      <c r="A7" s="250"/>
      <c r="B7" s="246"/>
      <c r="C7" s="246"/>
      <c r="D7" s="246"/>
      <c r="E7" s="246"/>
      <c r="F7" s="246"/>
      <c r="G7" s="253"/>
      <c r="H7" s="254"/>
      <c r="I7" s="254"/>
      <c r="J7" s="255"/>
      <c r="K7" s="1150" t="s">
        <v>470</v>
      </c>
      <c r="L7" s="256"/>
      <c r="M7" s="257" t="s">
        <v>471</v>
      </c>
      <c r="N7" s="258"/>
    </row>
    <row r="8" spans="1:16" x14ac:dyDescent="0.15">
      <c r="A8" s="250"/>
      <c r="B8" s="246"/>
      <c r="C8" s="246"/>
      <c r="D8" s="246"/>
      <c r="E8" s="246"/>
      <c r="F8" s="246"/>
      <c r="G8" s="259"/>
      <c r="H8" s="260"/>
      <c r="I8" s="260"/>
      <c r="J8" s="261"/>
      <c r="K8" s="1151"/>
      <c r="L8" s="262" t="s">
        <v>472</v>
      </c>
      <c r="M8" s="263" t="s">
        <v>473</v>
      </c>
      <c r="N8" s="264" t="s">
        <v>474</v>
      </c>
    </row>
    <row r="9" spans="1:16" x14ac:dyDescent="0.15">
      <c r="A9" s="250"/>
      <c r="B9" s="246"/>
      <c r="C9" s="246"/>
      <c r="D9" s="246"/>
      <c r="E9" s="246"/>
      <c r="F9" s="246"/>
      <c r="G9" s="1152" t="s">
        <v>475</v>
      </c>
      <c r="H9" s="1153"/>
      <c r="I9" s="1153"/>
      <c r="J9" s="1154"/>
      <c r="K9" s="265">
        <v>880123</v>
      </c>
      <c r="L9" s="266">
        <v>232284</v>
      </c>
      <c r="M9" s="267">
        <v>214828</v>
      </c>
      <c r="N9" s="268">
        <v>8.1</v>
      </c>
    </row>
    <row r="10" spans="1:16" x14ac:dyDescent="0.15">
      <c r="A10" s="250"/>
      <c r="B10" s="246"/>
      <c r="C10" s="246"/>
      <c r="D10" s="246"/>
      <c r="E10" s="246"/>
      <c r="F10" s="246"/>
      <c r="G10" s="1152" t="s">
        <v>476</v>
      </c>
      <c r="H10" s="1153"/>
      <c r="I10" s="1153"/>
      <c r="J10" s="1154"/>
      <c r="K10" s="269">
        <v>130529</v>
      </c>
      <c r="L10" s="270">
        <v>34449</v>
      </c>
      <c r="M10" s="271">
        <v>28178</v>
      </c>
      <c r="N10" s="272">
        <v>22.3</v>
      </c>
    </row>
    <row r="11" spans="1:16" ht="13.5" customHeight="1" x14ac:dyDescent="0.15">
      <c r="A11" s="250"/>
      <c r="B11" s="246"/>
      <c r="C11" s="246"/>
      <c r="D11" s="246"/>
      <c r="E11" s="246"/>
      <c r="F11" s="246"/>
      <c r="G11" s="1152" t="s">
        <v>477</v>
      </c>
      <c r="H11" s="1153"/>
      <c r="I11" s="1153"/>
      <c r="J11" s="1154"/>
      <c r="K11" s="269">
        <v>11842</v>
      </c>
      <c r="L11" s="270">
        <v>3125</v>
      </c>
      <c r="M11" s="271">
        <v>24639</v>
      </c>
      <c r="N11" s="272">
        <v>-87.3</v>
      </c>
    </row>
    <row r="12" spans="1:16" ht="13.5" customHeight="1" x14ac:dyDescent="0.15">
      <c r="A12" s="250"/>
      <c r="B12" s="246"/>
      <c r="C12" s="246"/>
      <c r="D12" s="246"/>
      <c r="E12" s="246"/>
      <c r="F12" s="246"/>
      <c r="G12" s="1152" t="s">
        <v>478</v>
      </c>
      <c r="H12" s="1153"/>
      <c r="I12" s="1153"/>
      <c r="J12" s="1154"/>
      <c r="K12" s="269" t="s">
        <v>479</v>
      </c>
      <c r="L12" s="270" t="s">
        <v>479</v>
      </c>
      <c r="M12" s="271">
        <v>3805</v>
      </c>
      <c r="N12" s="272" t="s">
        <v>479</v>
      </c>
    </row>
    <row r="13" spans="1:16" ht="13.5" customHeight="1" x14ac:dyDescent="0.15">
      <c r="A13" s="250"/>
      <c r="B13" s="246"/>
      <c r="C13" s="246"/>
      <c r="D13" s="246"/>
      <c r="E13" s="246"/>
      <c r="F13" s="246"/>
      <c r="G13" s="1152" t="s">
        <v>480</v>
      </c>
      <c r="H13" s="1153"/>
      <c r="I13" s="1153"/>
      <c r="J13" s="1154"/>
      <c r="K13" s="269" t="s">
        <v>479</v>
      </c>
      <c r="L13" s="270" t="s">
        <v>479</v>
      </c>
      <c r="M13" s="271" t="s">
        <v>479</v>
      </c>
      <c r="N13" s="272" t="s">
        <v>479</v>
      </c>
    </row>
    <row r="14" spans="1:16" ht="13.5" customHeight="1" x14ac:dyDescent="0.15">
      <c r="A14" s="250"/>
      <c r="B14" s="246"/>
      <c r="C14" s="246"/>
      <c r="D14" s="246"/>
      <c r="E14" s="246"/>
      <c r="F14" s="246"/>
      <c r="G14" s="1152" t="s">
        <v>481</v>
      </c>
      <c r="H14" s="1153"/>
      <c r="I14" s="1153"/>
      <c r="J14" s="1154"/>
      <c r="K14" s="269">
        <v>44337</v>
      </c>
      <c r="L14" s="270">
        <v>11702</v>
      </c>
      <c r="M14" s="271">
        <v>8783</v>
      </c>
      <c r="N14" s="272">
        <v>33.200000000000003</v>
      </c>
    </row>
    <row r="15" spans="1:16" ht="13.5" customHeight="1" x14ac:dyDescent="0.15">
      <c r="A15" s="250"/>
      <c r="B15" s="246"/>
      <c r="C15" s="246"/>
      <c r="D15" s="246"/>
      <c r="E15" s="246"/>
      <c r="F15" s="246"/>
      <c r="G15" s="1152" t="s">
        <v>482</v>
      </c>
      <c r="H15" s="1153"/>
      <c r="I15" s="1153"/>
      <c r="J15" s="1154"/>
      <c r="K15" s="269" t="s">
        <v>479</v>
      </c>
      <c r="L15" s="270" t="s">
        <v>479</v>
      </c>
      <c r="M15" s="271">
        <v>4830</v>
      </c>
      <c r="N15" s="272" t="s">
        <v>479</v>
      </c>
    </row>
    <row r="16" spans="1:16" x14ac:dyDescent="0.15">
      <c r="A16" s="250"/>
      <c r="B16" s="246"/>
      <c r="C16" s="246"/>
      <c r="D16" s="246"/>
      <c r="E16" s="246"/>
      <c r="F16" s="246"/>
      <c r="G16" s="1155" t="s">
        <v>483</v>
      </c>
      <c r="H16" s="1156"/>
      <c r="I16" s="1156"/>
      <c r="J16" s="1157"/>
      <c r="K16" s="270">
        <v>-91117</v>
      </c>
      <c r="L16" s="270">
        <v>-24048</v>
      </c>
      <c r="M16" s="271">
        <v>-21703</v>
      </c>
      <c r="N16" s="272">
        <v>10.8</v>
      </c>
    </row>
    <row r="17" spans="1:16" x14ac:dyDescent="0.15">
      <c r="A17" s="250"/>
      <c r="B17" s="246"/>
      <c r="C17" s="246"/>
      <c r="D17" s="246"/>
      <c r="E17" s="246"/>
      <c r="F17" s="246"/>
      <c r="G17" s="1155" t="s">
        <v>171</v>
      </c>
      <c r="H17" s="1156"/>
      <c r="I17" s="1156"/>
      <c r="J17" s="1157"/>
      <c r="K17" s="270">
        <v>975714</v>
      </c>
      <c r="L17" s="270">
        <v>257512</v>
      </c>
      <c r="M17" s="271">
        <v>263360</v>
      </c>
      <c r="N17" s="272">
        <v>-2.2000000000000002</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484</v>
      </c>
      <c r="H19" s="246"/>
      <c r="I19" s="246"/>
      <c r="J19" s="246"/>
      <c r="K19" s="246"/>
      <c r="L19" s="246"/>
      <c r="M19" s="246"/>
      <c r="N19" s="246"/>
    </row>
    <row r="20" spans="1:16" x14ac:dyDescent="0.15">
      <c r="A20" s="250"/>
      <c r="B20" s="246"/>
      <c r="C20" s="246"/>
      <c r="D20" s="246"/>
      <c r="E20" s="246"/>
      <c r="F20" s="246"/>
      <c r="G20" s="274"/>
      <c r="H20" s="275"/>
      <c r="I20" s="275"/>
      <c r="J20" s="276"/>
      <c r="K20" s="277" t="s">
        <v>485</v>
      </c>
      <c r="L20" s="278" t="s">
        <v>486</v>
      </c>
      <c r="M20" s="279" t="s">
        <v>487</v>
      </c>
      <c r="N20" s="280"/>
    </row>
    <row r="21" spans="1:16" s="286" customFormat="1" x14ac:dyDescent="0.15">
      <c r="A21" s="281"/>
      <c r="B21" s="251"/>
      <c r="C21" s="251"/>
      <c r="D21" s="251"/>
      <c r="E21" s="251"/>
      <c r="F21" s="251"/>
      <c r="G21" s="1147" t="s">
        <v>488</v>
      </c>
      <c r="H21" s="1148"/>
      <c r="I21" s="1148"/>
      <c r="J21" s="1149"/>
      <c r="K21" s="282">
        <v>25.6</v>
      </c>
      <c r="L21" s="283">
        <v>24.72</v>
      </c>
      <c r="M21" s="284">
        <v>0.88</v>
      </c>
      <c r="N21" s="251"/>
      <c r="O21" s="285"/>
      <c r="P21" s="281"/>
    </row>
    <row r="22" spans="1:16" s="286" customFormat="1" x14ac:dyDescent="0.15">
      <c r="A22" s="281"/>
      <c r="B22" s="251"/>
      <c r="C22" s="251"/>
      <c r="D22" s="251"/>
      <c r="E22" s="251"/>
      <c r="F22" s="251"/>
      <c r="G22" s="1147" t="s">
        <v>489</v>
      </c>
      <c r="H22" s="1148"/>
      <c r="I22" s="1148"/>
      <c r="J22" s="1149"/>
      <c r="K22" s="287">
        <v>101.2</v>
      </c>
      <c r="L22" s="288">
        <v>94.2</v>
      </c>
      <c r="M22" s="289">
        <v>7</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492</v>
      </c>
      <c r="H29" s="251"/>
      <c r="I29" s="251"/>
      <c r="J29" s="251"/>
      <c r="K29" s="246"/>
      <c r="L29" s="246"/>
      <c r="M29" s="246"/>
      <c r="N29" s="246"/>
      <c r="O29" s="295"/>
    </row>
    <row r="30" spans="1:16" x14ac:dyDescent="0.15">
      <c r="A30" s="250"/>
      <c r="B30" s="246"/>
      <c r="C30" s="246"/>
      <c r="D30" s="246"/>
      <c r="E30" s="246"/>
      <c r="F30" s="246"/>
      <c r="G30" s="253"/>
      <c r="H30" s="254"/>
      <c r="I30" s="254"/>
      <c r="J30" s="255"/>
      <c r="K30" s="1150" t="s">
        <v>470</v>
      </c>
      <c r="L30" s="256"/>
      <c r="M30" s="257" t="s">
        <v>471</v>
      </c>
      <c r="N30" s="258"/>
    </row>
    <row r="31" spans="1:16" x14ac:dyDescent="0.15">
      <c r="A31" s="250"/>
      <c r="B31" s="246"/>
      <c r="C31" s="246"/>
      <c r="D31" s="246"/>
      <c r="E31" s="246"/>
      <c r="F31" s="246"/>
      <c r="G31" s="259"/>
      <c r="H31" s="260"/>
      <c r="I31" s="260"/>
      <c r="J31" s="261"/>
      <c r="K31" s="1151"/>
      <c r="L31" s="262" t="s">
        <v>472</v>
      </c>
      <c r="M31" s="263" t="s">
        <v>473</v>
      </c>
      <c r="N31" s="264" t="s">
        <v>474</v>
      </c>
    </row>
    <row r="32" spans="1:16" ht="27" customHeight="1" x14ac:dyDescent="0.15">
      <c r="A32" s="250"/>
      <c r="B32" s="246"/>
      <c r="C32" s="246"/>
      <c r="D32" s="246"/>
      <c r="E32" s="246"/>
      <c r="F32" s="246"/>
      <c r="G32" s="1163" t="s">
        <v>493</v>
      </c>
      <c r="H32" s="1164"/>
      <c r="I32" s="1164"/>
      <c r="J32" s="1165"/>
      <c r="K32" s="296">
        <v>784030</v>
      </c>
      <c r="L32" s="296">
        <v>206923</v>
      </c>
      <c r="M32" s="297">
        <v>146462</v>
      </c>
      <c r="N32" s="298">
        <v>41.3</v>
      </c>
    </row>
    <row r="33" spans="1:16" ht="13.5" customHeight="1" x14ac:dyDescent="0.15">
      <c r="A33" s="250"/>
      <c r="B33" s="246"/>
      <c r="C33" s="246"/>
      <c r="D33" s="246"/>
      <c r="E33" s="246"/>
      <c r="F33" s="246"/>
      <c r="G33" s="1163" t="s">
        <v>494</v>
      </c>
      <c r="H33" s="1164"/>
      <c r="I33" s="1164"/>
      <c r="J33" s="1165"/>
      <c r="K33" s="296" t="s">
        <v>479</v>
      </c>
      <c r="L33" s="296" t="s">
        <v>479</v>
      </c>
      <c r="M33" s="297">
        <v>66</v>
      </c>
      <c r="N33" s="298" t="s">
        <v>479</v>
      </c>
    </row>
    <row r="34" spans="1:16" ht="27" customHeight="1" x14ac:dyDescent="0.15">
      <c r="A34" s="250"/>
      <c r="B34" s="246"/>
      <c r="C34" s="246"/>
      <c r="D34" s="246"/>
      <c r="E34" s="246"/>
      <c r="F34" s="246"/>
      <c r="G34" s="1163" t="s">
        <v>495</v>
      </c>
      <c r="H34" s="1164"/>
      <c r="I34" s="1164"/>
      <c r="J34" s="1165"/>
      <c r="K34" s="296" t="s">
        <v>479</v>
      </c>
      <c r="L34" s="296" t="s">
        <v>479</v>
      </c>
      <c r="M34" s="297">
        <v>56</v>
      </c>
      <c r="N34" s="298" t="s">
        <v>479</v>
      </c>
    </row>
    <row r="35" spans="1:16" ht="27" customHeight="1" x14ac:dyDescent="0.15">
      <c r="A35" s="250"/>
      <c r="B35" s="246"/>
      <c r="C35" s="246"/>
      <c r="D35" s="246"/>
      <c r="E35" s="246"/>
      <c r="F35" s="246"/>
      <c r="G35" s="1163" t="s">
        <v>496</v>
      </c>
      <c r="H35" s="1164"/>
      <c r="I35" s="1164"/>
      <c r="J35" s="1165"/>
      <c r="K35" s="296">
        <v>147720</v>
      </c>
      <c r="L35" s="296">
        <v>38987</v>
      </c>
      <c r="M35" s="297">
        <v>28990</v>
      </c>
      <c r="N35" s="298">
        <v>34.5</v>
      </c>
    </row>
    <row r="36" spans="1:16" ht="27" customHeight="1" x14ac:dyDescent="0.15">
      <c r="A36" s="250"/>
      <c r="B36" s="246"/>
      <c r="C36" s="246"/>
      <c r="D36" s="246"/>
      <c r="E36" s="246"/>
      <c r="F36" s="246"/>
      <c r="G36" s="1163" t="s">
        <v>497</v>
      </c>
      <c r="H36" s="1164"/>
      <c r="I36" s="1164"/>
      <c r="J36" s="1165"/>
      <c r="K36" s="296" t="s">
        <v>479</v>
      </c>
      <c r="L36" s="296" t="s">
        <v>479</v>
      </c>
      <c r="M36" s="297">
        <v>3973</v>
      </c>
      <c r="N36" s="298" t="s">
        <v>479</v>
      </c>
    </row>
    <row r="37" spans="1:16" ht="13.5" customHeight="1" x14ac:dyDescent="0.15">
      <c r="A37" s="250"/>
      <c r="B37" s="246"/>
      <c r="C37" s="246"/>
      <c r="D37" s="246"/>
      <c r="E37" s="246"/>
      <c r="F37" s="246"/>
      <c r="G37" s="1163" t="s">
        <v>498</v>
      </c>
      <c r="H37" s="1164"/>
      <c r="I37" s="1164"/>
      <c r="J37" s="1165"/>
      <c r="K37" s="296">
        <v>53207</v>
      </c>
      <c r="L37" s="296">
        <v>14042</v>
      </c>
      <c r="M37" s="297">
        <v>2172</v>
      </c>
      <c r="N37" s="298">
        <v>546.5</v>
      </c>
    </row>
    <row r="38" spans="1:16" ht="27" customHeight="1" x14ac:dyDescent="0.15">
      <c r="A38" s="250"/>
      <c r="B38" s="246"/>
      <c r="C38" s="246"/>
      <c r="D38" s="246"/>
      <c r="E38" s="246"/>
      <c r="F38" s="246"/>
      <c r="G38" s="1166" t="s">
        <v>499</v>
      </c>
      <c r="H38" s="1167"/>
      <c r="I38" s="1167"/>
      <c r="J38" s="1168"/>
      <c r="K38" s="299">
        <v>6</v>
      </c>
      <c r="L38" s="299">
        <v>2</v>
      </c>
      <c r="M38" s="300">
        <v>44</v>
      </c>
      <c r="N38" s="301">
        <v>-95.5</v>
      </c>
      <c r="O38" s="295"/>
    </row>
    <row r="39" spans="1:16" x14ac:dyDescent="0.15">
      <c r="A39" s="250"/>
      <c r="B39" s="246"/>
      <c r="C39" s="246"/>
      <c r="D39" s="246"/>
      <c r="E39" s="246"/>
      <c r="F39" s="246"/>
      <c r="G39" s="1166" t="s">
        <v>500</v>
      </c>
      <c r="H39" s="1167"/>
      <c r="I39" s="1167"/>
      <c r="J39" s="1168"/>
      <c r="K39" s="302">
        <v>-81092</v>
      </c>
      <c r="L39" s="302">
        <v>-21402</v>
      </c>
      <c r="M39" s="303">
        <v>-6849</v>
      </c>
      <c r="N39" s="304">
        <v>212.5</v>
      </c>
      <c r="O39" s="295"/>
    </row>
    <row r="40" spans="1:16" ht="27" customHeight="1" x14ac:dyDescent="0.15">
      <c r="A40" s="250"/>
      <c r="B40" s="246"/>
      <c r="C40" s="246"/>
      <c r="D40" s="246"/>
      <c r="E40" s="246"/>
      <c r="F40" s="246"/>
      <c r="G40" s="1163" t="s">
        <v>501</v>
      </c>
      <c r="H40" s="1164"/>
      <c r="I40" s="1164"/>
      <c r="J40" s="1165"/>
      <c r="K40" s="302">
        <v>-617209</v>
      </c>
      <c r="L40" s="302">
        <v>-162895</v>
      </c>
      <c r="M40" s="303">
        <v>-133024</v>
      </c>
      <c r="N40" s="304">
        <v>22.5</v>
      </c>
      <c r="O40" s="295"/>
    </row>
    <row r="41" spans="1:16" x14ac:dyDescent="0.15">
      <c r="A41" s="250"/>
      <c r="B41" s="246"/>
      <c r="C41" s="246"/>
      <c r="D41" s="246"/>
      <c r="E41" s="246"/>
      <c r="F41" s="246"/>
      <c r="G41" s="1169" t="s">
        <v>282</v>
      </c>
      <c r="H41" s="1170"/>
      <c r="I41" s="1170"/>
      <c r="J41" s="1171"/>
      <c r="K41" s="296">
        <v>286662</v>
      </c>
      <c r="L41" s="302">
        <v>75656</v>
      </c>
      <c r="M41" s="303">
        <v>41890</v>
      </c>
      <c r="N41" s="304">
        <v>80.599999999999994</v>
      </c>
      <c r="O41" s="295"/>
    </row>
    <row r="42" spans="1:16" x14ac:dyDescent="0.15">
      <c r="A42" s="250"/>
      <c r="B42" s="246"/>
      <c r="C42" s="246"/>
      <c r="D42" s="246"/>
      <c r="E42" s="246"/>
      <c r="F42" s="246"/>
      <c r="G42" s="305" t="s">
        <v>502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504</v>
      </c>
      <c r="H48" s="310"/>
      <c r="I48" s="310"/>
      <c r="J48" s="310"/>
      <c r="K48" s="310"/>
      <c r="L48" s="310"/>
      <c r="M48" s="311"/>
      <c r="N48" s="310"/>
    </row>
    <row r="49" spans="1:14" ht="13.5" customHeight="1" x14ac:dyDescent="0.15">
      <c r="A49" s="250"/>
      <c r="B49" s="246"/>
      <c r="C49" s="246"/>
      <c r="D49" s="246"/>
      <c r="E49" s="246"/>
      <c r="F49" s="246"/>
      <c r="G49" s="312"/>
      <c r="H49" s="313"/>
      <c r="I49" s="1158" t="s">
        <v>470</v>
      </c>
      <c r="J49" s="1160" t="s">
        <v>505</v>
      </c>
      <c r="K49" s="1161"/>
      <c r="L49" s="1161"/>
      <c r="M49" s="1161"/>
      <c r="N49" s="1162"/>
    </row>
    <row r="50" spans="1:14" x14ac:dyDescent="0.15">
      <c r="A50" s="250"/>
      <c r="B50" s="246"/>
      <c r="C50" s="246"/>
      <c r="D50" s="246"/>
      <c r="E50" s="246"/>
      <c r="F50" s="246"/>
      <c r="G50" s="314"/>
      <c r="H50" s="315"/>
      <c r="I50" s="1159"/>
      <c r="J50" s="316" t="s">
        <v>506</v>
      </c>
      <c r="K50" s="317" t="s">
        <v>507</v>
      </c>
      <c r="L50" s="318" t="s">
        <v>508</v>
      </c>
      <c r="M50" s="319" t="s">
        <v>509</v>
      </c>
      <c r="N50" s="320" t="s">
        <v>510</v>
      </c>
    </row>
    <row r="51" spans="1:14" x14ac:dyDescent="0.15">
      <c r="A51" s="250"/>
      <c r="B51" s="246"/>
      <c r="C51" s="246"/>
      <c r="D51" s="246"/>
      <c r="E51" s="246"/>
      <c r="F51" s="246"/>
      <c r="G51" s="312" t="s">
        <v>511</v>
      </c>
      <c r="H51" s="313"/>
      <c r="I51" s="321">
        <v>939968</v>
      </c>
      <c r="J51" s="322">
        <v>231748</v>
      </c>
      <c r="K51" s="323">
        <v>61.7</v>
      </c>
      <c r="L51" s="324">
        <v>185018</v>
      </c>
      <c r="M51" s="325">
        <v>-9.1</v>
      </c>
      <c r="N51" s="326">
        <v>70.8</v>
      </c>
    </row>
    <row r="52" spans="1:14" x14ac:dyDescent="0.15">
      <c r="A52" s="250"/>
      <c r="B52" s="246"/>
      <c r="C52" s="246"/>
      <c r="D52" s="246"/>
      <c r="E52" s="246"/>
      <c r="F52" s="246"/>
      <c r="G52" s="327"/>
      <c r="H52" s="328" t="s">
        <v>512</v>
      </c>
      <c r="I52" s="329">
        <v>762218</v>
      </c>
      <c r="J52" s="330">
        <v>187924</v>
      </c>
      <c r="K52" s="331">
        <v>65</v>
      </c>
      <c r="L52" s="332">
        <v>95064</v>
      </c>
      <c r="M52" s="333">
        <v>-21.5</v>
      </c>
      <c r="N52" s="334">
        <v>86.5</v>
      </c>
    </row>
    <row r="53" spans="1:14" x14ac:dyDescent="0.15">
      <c r="A53" s="250"/>
      <c r="B53" s="246"/>
      <c r="C53" s="246"/>
      <c r="D53" s="246"/>
      <c r="E53" s="246"/>
      <c r="F53" s="246"/>
      <c r="G53" s="312" t="s">
        <v>513</v>
      </c>
      <c r="H53" s="313"/>
      <c r="I53" s="321">
        <v>1183694</v>
      </c>
      <c r="J53" s="322">
        <v>291263</v>
      </c>
      <c r="K53" s="323">
        <v>25.7</v>
      </c>
      <c r="L53" s="324">
        <v>238802</v>
      </c>
      <c r="M53" s="325">
        <v>29.1</v>
      </c>
      <c r="N53" s="326">
        <v>-3.4</v>
      </c>
    </row>
    <row r="54" spans="1:14" x14ac:dyDescent="0.15">
      <c r="A54" s="250"/>
      <c r="B54" s="246"/>
      <c r="C54" s="246"/>
      <c r="D54" s="246"/>
      <c r="E54" s="246"/>
      <c r="F54" s="246"/>
      <c r="G54" s="327"/>
      <c r="H54" s="328" t="s">
        <v>512</v>
      </c>
      <c r="I54" s="329">
        <v>1036075</v>
      </c>
      <c r="J54" s="330">
        <v>254940</v>
      </c>
      <c r="K54" s="331">
        <v>35.700000000000003</v>
      </c>
      <c r="L54" s="332">
        <v>128562</v>
      </c>
      <c r="M54" s="333">
        <v>35.200000000000003</v>
      </c>
      <c r="N54" s="334">
        <v>0.5</v>
      </c>
    </row>
    <row r="55" spans="1:14" x14ac:dyDescent="0.15">
      <c r="A55" s="250"/>
      <c r="B55" s="246"/>
      <c r="C55" s="246"/>
      <c r="D55" s="246"/>
      <c r="E55" s="246"/>
      <c r="F55" s="246"/>
      <c r="G55" s="312" t="s">
        <v>514</v>
      </c>
      <c r="H55" s="313"/>
      <c r="I55" s="321">
        <v>1170229</v>
      </c>
      <c r="J55" s="322">
        <v>291682</v>
      </c>
      <c r="K55" s="323">
        <v>0.1</v>
      </c>
      <c r="L55" s="324">
        <v>288550</v>
      </c>
      <c r="M55" s="325">
        <v>20.8</v>
      </c>
      <c r="N55" s="326">
        <v>-20.7</v>
      </c>
    </row>
    <row r="56" spans="1:14" x14ac:dyDescent="0.15">
      <c r="A56" s="250"/>
      <c r="B56" s="246"/>
      <c r="C56" s="246"/>
      <c r="D56" s="246"/>
      <c r="E56" s="246"/>
      <c r="F56" s="246"/>
      <c r="G56" s="327"/>
      <c r="H56" s="328" t="s">
        <v>512</v>
      </c>
      <c r="I56" s="329">
        <v>568911</v>
      </c>
      <c r="J56" s="330">
        <v>141802</v>
      </c>
      <c r="K56" s="331">
        <v>-44.4</v>
      </c>
      <c r="L56" s="332">
        <v>141525</v>
      </c>
      <c r="M56" s="333">
        <v>10.1</v>
      </c>
      <c r="N56" s="334">
        <v>-54.5</v>
      </c>
    </row>
    <row r="57" spans="1:14" x14ac:dyDescent="0.15">
      <c r="A57" s="250"/>
      <c r="B57" s="246"/>
      <c r="C57" s="246"/>
      <c r="D57" s="246"/>
      <c r="E57" s="246"/>
      <c r="F57" s="246"/>
      <c r="G57" s="312" t="s">
        <v>515</v>
      </c>
      <c r="H57" s="313"/>
      <c r="I57" s="321">
        <v>716852</v>
      </c>
      <c r="J57" s="322">
        <v>184518</v>
      </c>
      <c r="K57" s="323">
        <v>-36.700000000000003</v>
      </c>
      <c r="L57" s="324">
        <v>287914</v>
      </c>
      <c r="M57" s="325">
        <v>-0.2</v>
      </c>
      <c r="N57" s="326">
        <v>-36.5</v>
      </c>
    </row>
    <row r="58" spans="1:14" x14ac:dyDescent="0.15">
      <c r="A58" s="250"/>
      <c r="B58" s="246"/>
      <c r="C58" s="246"/>
      <c r="D58" s="246"/>
      <c r="E58" s="246"/>
      <c r="F58" s="246"/>
      <c r="G58" s="327"/>
      <c r="H58" s="328" t="s">
        <v>512</v>
      </c>
      <c r="I58" s="329">
        <v>460227</v>
      </c>
      <c r="J58" s="330">
        <v>118463</v>
      </c>
      <c r="K58" s="331">
        <v>-16.5</v>
      </c>
      <c r="L58" s="332">
        <v>146531</v>
      </c>
      <c r="M58" s="333">
        <v>3.5</v>
      </c>
      <c r="N58" s="334">
        <v>-20</v>
      </c>
    </row>
    <row r="59" spans="1:14" x14ac:dyDescent="0.15">
      <c r="A59" s="250"/>
      <c r="B59" s="246"/>
      <c r="C59" s="246"/>
      <c r="D59" s="246"/>
      <c r="E59" s="246"/>
      <c r="F59" s="246"/>
      <c r="G59" s="312" t="s">
        <v>516</v>
      </c>
      <c r="H59" s="313"/>
      <c r="I59" s="321">
        <v>935166</v>
      </c>
      <c r="J59" s="322">
        <v>246811</v>
      </c>
      <c r="K59" s="323">
        <v>33.799999999999997</v>
      </c>
      <c r="L59" s="324">
        <v>310300</v>
      </c>
      <c r="M59" s="325">
        <v>7.8</v>
      </c>
      <c r="N59" s="326">
        <v>26</v>
      </c>
    </row>
    <row r="60" spans="1:14" x14ac:dyDescent="0.15">
      <c r="A60" s="250"/>
      <c r="B60" s="246"/>
      <c r="C60" s="246"/>
      <c r="D60" s="246"/>
      <c r="E60" s="246"/>
      <c r="F60" s="246"/>
      <c r="G60" s="327"/>
      <c r="H60" s="328" t="s">
        <v>512</v>
      </c>
      <c r="I60" s="335">
        <v>737067</v>
      </c>
      <c r="J60" s="330">
        <v>194528</v>
      </c>
      <c r="K60" s="331">
        <v>64.2</v>
      </c>
      <c r="L60" s="332">
        <v>157576</v>
      </c>
      <c r="M60" s="333">
        <v>7.5</v>
      </c>
      <c r="N60" s="334">
        <v>56.7</v>
      </c>
    </row>
    <row r="61" spans="1:14" x14ac:dyDescent="0.15">
      <c r="A61" s="250"/>
      <c r="B61" s="246"/>
      <c r="C61" s="246"/>
      <c r="D61" s="246"/>
      <c r="E61" s="246"/>
      <c r="F61" s="246"/>
      <c r="G61" s="312" t="s">
        <v>517</v>
      </c>
      <c r="H61" s="336"/>
      <c r="I61" s="337">
        <v>989182</v>
      </c>
      <c r="J61" s="338">
        <v>249204</v>
      </c>
      <c r="K61" s="339">
        <v>16.899999999999999</v>
      </c>
      <c r="L61" s="340">
        <v>262117</v>
      </c>
      <c r="M61" s="341">
        <v>9.6999999999999993</v>
      </c>
      <c r="N61" s="326">
        <v>7.2</v>
      </c>
    </row>
    <row r="62" spans="1:14" x14ac:dyDescent="0.15">
      <c r="A62" s="250"/>
      <c r="B62" s="246"/>
      <c r="C62" s="246"/>
      <c r="D62" s="246"/>
      <c r="E62" s="246"/>
      <c r="F62" s="246"/>
      <c r="G62" s="327"/>
      <c r="H62" s="328" t="s">
        <v>512</v>
      </c>
      <c r="I62" s="329">
        <v>712900</v>
      </c>
      <c r="J62" s="330">
        <v>179531</v>
      </c>
      <c r="K62" s="331">
        <v>20.8</v>
      </c>
      <c r="L62" s="332">
        <v>133852</v>
      </c>
      <c r="M62" s="333">
        <v>7</v>
      </c>
      <c r="N62" s="334">
        <v>13.8</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72" t="s">
        <v>3</v>
      </c>
      <c r="D47" s="1172"/>
      <c r="E47" s="1173"/>
      <c r="F47" s="11">
        <v>12.41</v>
      </c>
      <c r="G47" s="12">
        <v>12.66</v>
      </c>
      <c r="H47" s="12">
        <v>13.94</v>
      </c>
      <c r="I47" s="12">
        <v>13.6</v>
      </c>
      <c r="J47" s="13">
        <v>14.08</v>
      </c>
    </row>
    <row r="48" spans="2:10" ht="57.75" customHeight="1" x14ac:dyDescent="0.15">
      <c r="B48" s="14"/>
      <c r="C48" s="1174" t="s">
        <v>4</v>
      </c>
      <c r="D48" s="1174"/>
      <c r="E48" s="1175"/>
      <c r="F48" s="15">
        <v>3.6</v>
      </c>
      <c r="G48" s="16">
        <v>4.05</v>
      </c>
      <c r="H48" s="16">
        <v>4.42</v>
      </c>
      <c r="I48" s="16">
        <v>5.32</v>
      </c>
      <c r="J48" s="17">
        <v>8.36</v>
      </c>
    </row>
    <row r="49" spans="2:10" ht="57.75" customHeight="1" thickBot="1" x14ac:dyDescent="0.2">
      <c r="B49" s="18"/>
      <c r="C49" s="1176" t="s">
        <v>5</v>
      </c>
      <c r="D49" s="1176"/>
      <c r="E49" s="1177"/>
      <c r="F49" s="19" t="s">
        <v>524</v>
      </c>
      <c r="G49" s="20">
        <v>0.53</v>
      </c>
      <c r="H49" s="20">
        <v>0.44</v>
      </c>
      <c r="I49" s="20">
        <v>1.07</v>
      </c>
      <c r="J49" s="21">
        <v>2.9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2018-02-27T07:46:52Z</cp:lastPrinted>
  <dcterms:created xsi:type="dcterms:W3CDTF">2018-01-24T03:20:03Z</dcterms:created>
  <dcterms:modified xsi:type="dcterms:W3CDTF">2018-10-22T07:36:51Z</dcterms:modified>
  <cp:category/>
</cp:coreProperties>
</file>