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財政\財政状況資料集(比較表)\財務比較分析\H25財政状況資料集\"/>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E37" i="9"/>
  <c r="AM37" i="9"/>
  <c r="C37" i="9"/>
  <c r="CO36" i="9"/>
  <c r="BE36" i="9"/>
  <c r="AM36" i="9"/>
  <c r="C36" i="9"/>
  <c r="CO35" i="9"/>
  <c r="BE35" i="9"/>
  <c r="AM35" i="9"/>
  <c r="CO34" i="9"/>
  <c r="BW34" i="9"/>
  <c r="BW35" i="9" s="1"/>
  <c r="BW36" i="9" s="1"/>
  <c r="BW37" i="9" s="1"/>
  <c r="C34" i="9"/>
  <c r="U34" i="9" l="1"/>
  <c r="U35" i="9" s="1"/>
  <c r="U36" i="9" s="1"/>
  <c r="U37" i="9" s="1"/>
  <c r="U38" i="9" s="1"/>
  <c r="AM34" i="9"/>
  <c r="C35"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<sst xmlns="http://schemas.openxmlformats.org/spreadsheetml/2006/main" count="933" uniqueCount="537">
  <si>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</si>
  <si>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</si>
  <si>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</si>
  <si>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</si>
  <si>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</si>
  <si>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</si>
  <si>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</si>
  <si>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</si>
  <si>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</si>
  <si>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</si>
  <si>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</si>
  <si>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</si>
  <si>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</si>
  <si>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</si>
  <si>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</si>
  <si>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</si>
  <si>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</si>
  <si>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</si>
  <si>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</si>
  <si>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</si>
  <si>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</si>
  <si>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</si>
  <si>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</si>
  <si>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</si>
  <si>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</si>
  <si>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</si>
  <si>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</si>
  <si>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</si>
  <si>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</si>
  <si>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</si>
  <si>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</si>
  <si>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</si>
  <si>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</si>
  <si>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</si>
  <si>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</si>
  <si>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</si>
  <si>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</si>
  <si>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</si>
  <si>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</si>
  <si>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</si>
  <si>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</si>
  <si>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</si>
  <si>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</si>
  <si>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</si>
  <si>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</si>
  <si>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</si>
  <si>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</si>
  <si>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</si>
  <si>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</si>
  <si>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</si>
  <si>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</si>
  <si>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</si>
  <si>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</si>
  <si>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</si>
  <si>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</si>
  <si>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</si>
  <si>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</si>
  <si>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</si>
  <si>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</si>
  <si>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</si>
  <si>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</si>
  <si>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</si>
  <si>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</si>
  <si>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</si>
  <si>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</si>
  <si>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</si>
  <si>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</si>
  <si>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</si>
  <si>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</si>
  <si>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</si>
  <si>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</si>
  <si>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</si>
  <si>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</si>
  <si>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</si>
  <si>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</si>
  <si>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</si>
  <si>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</si>
  <si>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</si>
  <si>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</si>
  <si>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</si>
  <si>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</si>
  <si>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</si>
  <si>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</si>
  <si>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</si>
  <si>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</si>
  <si>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</si>
  <si>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</si>
  <si>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</si>
  <si>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</si>
  <si>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</si>
  <si>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</si>
  <si>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</si>
  <si>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</si>
  <si>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</si>
  <si>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</si>
  <si>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</si>
  <si>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</si>
  <si>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</si>
  <si>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</si>
  <si>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</si>
  <si>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</si>
  <si>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</si>
  <si>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</si>
  <si>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</si>
  <si>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</si>
  <si>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</si>
  <si>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</si>
  <si>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</si>
  <si>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</si>
  <si>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</si>
  <si>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</si>
  <si>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</si>
  <si>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</si>
  <si>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</si>
  <si>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</si>
  <si>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</si>
  <si>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</si>
  <si>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</si>
  <si>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</si>
  <si>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</si>
  <si>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</si>
  <si>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</si>
  <si>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</si>
  <si>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</si>
  <si>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</si>
  <si>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</si>
  <si>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</si>
  <si>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</si>
  <si>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</si>
  <si>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</si>
  <si>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</si>
  <si>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</si>
  <si>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</si>
  <si>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</si>
  <si>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</si>
  <si>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</si>
  <si>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</si>
  <si>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</si>
  <si>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</si>
  <si>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</si>
  <si>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</si>
  <si>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</si>
  <si>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</si>
  <si>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</si>
  <si>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</si>
  <si>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</si>
  <si>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</si>
  <si>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</si>
  <si>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</si>
  <si>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</si>
  <si>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</si>
  <si>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</si>
  <si>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</si>
  <si>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</si>
  <si>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</si>
  <si>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</si>
  <si>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</si>
  <si>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</si>
  <si>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</si>
  <si>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</si>
  <si>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</si>
  <si>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</si>
  <si>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</si>
  <si>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</si>
  <si>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</si>
  <si>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</si>
  <si>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</si>
  <si>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</si>
  <si>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</si>
  <si>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</si>
  <si>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</si>
  <si>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</si>
  <si>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</si>
  <si>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</si>
  <si>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</si>
  <si>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</si>
  <si>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</si>
  <si>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</si>
  <si>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</si>
  <si>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</si>
  <si>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</si>
  <si>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</si>
  <si>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</si>
  <si>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</si>
  <si>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</si>
  <si>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</si>
  <si>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</si>
  <si>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</si>
  <si>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</si>
  <si>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</si>
  <si>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</si>
  <si>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</si>
  <si>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</si>
  <si>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</si>
  <si>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北海道上川町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</si>
  <si>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</si>
  <si>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</si>
  <si>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</si>
  <si>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</si>
  <si>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</si>
  <si>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</si>
  <si>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</si>
  <si>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</si>
  <si>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</si>
  <si>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</si>
  <si>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</si>
  <si>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</si>
  <si>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</si>
  <si>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</si>
  <si>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</si>
  <si>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</si>
  <si>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</si>
  <si>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</si>
  <si>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</si>
  <si>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</si>
  <si>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</si>
  <si>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</si>
  <si>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</si>
  <si>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</si>
  <si>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</si>
  <si>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</si>
  <si>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</si>
  <si>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</si>
  <si>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</si>
  <si>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</si>
  <si>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</si>
  <si>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</si>
  <si>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</si>
  <si>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</si>
  <si>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</si>
  <si>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</si>
  <si>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</si>
  <si>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</si>
  <si>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</si>
  <si>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</si>
  <si>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</si>
  <si>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</si>
  <si>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</si>
  <si>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</si>
  <si>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</si>
  <si>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</si>
  <si>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</si>
  <si>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</si>
  <si>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</si>
  <si>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</si>
  <si>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</si>
  <si>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</si>
  <si>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</si>
  <si>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</si>
  <si>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</si>
  <si>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</si>
  <si>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</si>
  <si>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</si>
  <si>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</si>
  <si>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</si>
  <si>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</si>
  <si>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</si>
  <si>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</si>
  <si>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</si>
  <si>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</si>
  <si>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</si>
  <si>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</si>
  <si>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</si>
  <si>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</si>
  <si>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</si>
  <si>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</si>
  <si>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</si>
  <si>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</si>
  <si>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</si>
  <si>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</si>
  <si>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</si>
  <si>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</si>
  <si>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</si>
  <si>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</si>
  <si>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</si>
  <si>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</si>
  <si>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</si>
  <si>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</si>
  <si>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</si>
  <si>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</si>
  <si>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</si>
  <si>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</si>
  <si>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</si>
  <si>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</si>
  <si>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</si>
  <si>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</si>
  <si>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</si>
  <si>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</si>
  <si>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</si>
  <si>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</si>
  <si>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</si>
  <si>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</si>
  <si>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</si>
  <si>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</si>
  <si>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</si>
  <si>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</si>
  <si>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</si>
  <si>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</si>
  <si>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</si>
  <si>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</si>
  <si>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</si>
  <si>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</si>
  <si>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</si>
  <si>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</si>
  <si>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</si>
  <si>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</si>
  <si>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</si>
  <si>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</si>
  <si>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</si>
  <si>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</si>
  <si>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</si>
  <si>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</si>
  <si>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</si>
  <si>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</si>
  <si>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</si>
  <si>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</si>
  <si>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</si>
  <si>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</si>
  <si>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</si>
  <si>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</si>
  <si>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</si>
  <si>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</si>
  <si>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</si>
  <si>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</si>
  <si>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</si>
  <si>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</si>
  <si>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</si>
  <si>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</si>
  <si>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</si>
  <si>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</si>
  <si>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</si>
  <si>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</si>
  <si>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</si>
  <si>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</si>
  <si>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</si>
  <si>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</si>
  <si>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</si>
  <si>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</si>
  <si>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</si>
  <si>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</si>
  <si>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</si>
  <si>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</si>
  <si>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</si>
  <si>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北海道上川町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</si>
  <si>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</si>
  <si>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</si>
  <si>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</si>
  <si>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</si>
  <si>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</si>
  <si>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</si>
  <si>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</si>
  <si>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</si>
  <si>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</si>
  <si>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</si>
  <si>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</si>
  <si>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</si>
  <si>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</si>
  <si>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</si>
  <si>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</si>
  <si>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</si>
  <si>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</si>
  <si>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</si>
  <si>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</si>
  <si>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</si>
  <si>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</si>
  <si>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</si>
  <si>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</si>
  <si>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</si>
  <si>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</si>
  <si>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</si>
  <si>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</si>
  <si>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</si>
  <si>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</si>
  <si>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</si>
  <si>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</si>
  <si>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</si>
  <si>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</si>
  <si>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</si>
  <si>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</si>
  <si>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</si>
  <si>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</si>
  <si>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国民健康保険上川町立診療所事業特別会計</t>
    <phoneticPr fontId="5"/>
  </si>
  <si>
    <t>介護老人保健施設事業特別会計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</si>
  <si>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</si>
  <si>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</si>
  <si>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</si>
  <si>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</si>
  <si>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</si>
  <si>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</si>
  <si>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</si>
  <si>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</si>
  <si>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</si>
  <si>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</si>
  <si>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</si>
  <si>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</si>
  <si>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</si>
  <si>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</si>
  <si>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</si>
  <si>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</si>
  <si>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</si>
  <si>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</si>
  <si>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</si>
  <si>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</si>
  <si>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</si>
  <si>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</si>
  <si>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</si>
  <si>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</si>
  <si>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</si>
  <si>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</si>
  <si>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</si>
  <si>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</si>
  <si>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</si>
  <si>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</si>
  <si>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</si>
  <si>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</si>
  <si>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</si>
  <si>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</si>
  <si>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</si>
  <si>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</si>
  <si>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</si>
  <si>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</si>
  <si>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</si>
  <si>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</si>
  <si>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</si>
  <si>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</si>
  <si>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</si>
  <si>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</si>
  <si>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</si>
  <si>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</si>
  <si>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</si>
  <si>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</si>
  <si>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</si>
  <si>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</si>
  <si>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</si>
  <si>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</si>
  <si>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</si>
  <si>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</si>
  <si>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</si>
  <si>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</si>
  <si>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</si>
  <si>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</si>
  <si>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</si>
  <si>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</si>
  <si>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</si>
  <si>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</si>
  <si>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</si>
  <si>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</si>
  <si>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</si>
  <si>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</si>
  <si>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</si>
  <si>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</si>
  <si>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</si>
  <si>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</si>
  <si>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</si>
  <si>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</si>
  <si>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</si>
  <si>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</si>
  <si>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</si>
  <si>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</si>
  <si>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</si>
  <si>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</si>
  <si>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</si>
  <si>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</si>
  <si>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</si>
  <si>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</si>
  <si>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</si>
  <si>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</si>
  <si>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</si>
  <si>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</si>
  <si>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</si>
  <si>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</si>
  <si>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</si>
  <si>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</si>
  <si>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</si>
  <si>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</si>
  <si>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</si>
  <si>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</si>
  <si>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</si>
  <si>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</si>
  <si>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</si>
  <si>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</si>
  <si>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</si>
  <si>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</si>
  <si>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</si>
  <si>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</si>
  <si>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</si>
  <si>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</si>
  <si>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</si>
  <si>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</si>
  <si>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</si>
  <si>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</si>
  <si>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</si>
  <si>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</si>
  <si>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</si>
  <si>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</si>
  <si>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</si>
  <si>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</si>
  <si>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</si>
  <si>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</si>
  <si>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</si>
  <si>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</si>
  <si>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</si>
  <si>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</si>
  <si>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</si>
  <si>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</si>
  <si>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</si>
  <si>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</si>
  <si>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</si>
  <si>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</si>
  <si>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</si>
  <si>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</si>
  <si>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</si>
  <si>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</si>
  <si>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</si>
  <si>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</si>
  <si>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</si>
  <si>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</si>
  <si>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</si>
  <si>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</si>
  <si>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</si>
  <si>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0.56</t>
  </si>
  <si>
    <t>一般会計</t>
  </si>
  <si>
    <t>水道事業会計</t>
  </si>
  <si>
    <t>国民健康保険事業特別会計</t>
  </si>
  <si>
    <t>介護保険事業特別会計</t>
  </si>
  <si>
    <t>国民健康保険上川町立診療所事業特別会計</t>
  </si>
  <si>
    <t>介護老人保健施設事業特別会計</t>
  </si>
  <si>
    <t>公共下水道事業特別会計</t>
  </si>
  <si>
    <t>土地区画整理事業特別会計</t>
  </si>
  <si>
    <t>その他会計（赤字）</t>
  </si>
  <si>
    <t>その他会計（黒字）</t>
  </si>
  <si>
    <t>上川中部消防組合</t>
    <rPh sb="0" eb="2">
      <t>カミカワ</t>
    </rPh>
    <rPh sb="2" eb="4">
      <t>チュウブ</t>
    </rPh>
    <rPh sb="4" eb="6">
      <t>ショウボウ</t>
    </rPh>
    <rPh sb="6" eb="8">
      <t>クミアイ</t>
    </rPh>
    <phoneticPr fontId="22"/>
  </si>
  <si>
    <t>愛別町外３町塵芥処理組合</t>
    <rPh sb="0" eb="3">
      <t>アイベツチョウ</t>
    </rPh>
    <rPh sb="3" eb="4">
      <t>ソト</t>
    </rPh>
    <rPh sb="5" eb="6">
      <t>チョウ</t>
    </rPh>
    <rPh sb="6" eb="8">
      <t>ジンカイ</t>
    </rPh>
    <rPh sb="8" eb="10">
      <t>ショリ</t>
    </rPh>
    <rPh sb="10" eb="12">
      <t>クミアイ</t>
    </rPh>
    <phoneticPr fontId="22"/>
  </si>
  <si>
    <t>上川教育研修センター組合</t>
    <rPh sb="0" eb="2">
      <t>カミカワ</t>
    </rPh>
    <rPh sb="2" eb="4">
      <t>キョウイク</t>
    </rPh>
    <rPh sb="4" eb="6">
      <t>ケンシュウ</t>
    </rPh>
    <rPh sb="10" eb="12">
      <t>クミアイ</t>
    </rPh>
    <phoneticPr fontId="22"/>
  </si>
  <si>
    <t>上川広域滞納整理機構</t>
    <rPh sb="0" eb="2">
      <t>カミカワ</t>
    </rPh>
    <rPh sb="2" eb="4">
      <t>コウイキ</t>
    </rPh>
    <rPh sb="4" eb="6">
      <t>タイノウ</t>
    </rPh>
    <rPh sb="6" eb="8">
      <t>セイリ</t>
    </rPh>
    <rPh sb="8" eb="10">
      <t>キコウ</t>
    </rPh>
    <phoneticPr fontId="2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</si>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</sst>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194445</c:v>
                </c:pt>
                <c:pt idx="1">
                  <c:v>229430</c:v>
                </c:pt>
                <c:pt idx="2">
                  <c:v>143324</c:v>
                </c:pt>
                <c:pt idx="3">
                  <c:v>231748</c:v>
                </c:pt>
                <c:pt idx="4">
                  <c:v>291263</c:v>
                </c:pt>
              </c:numCache>
            </c:numRef>
          </c:val>
          <c:smooth val="0"/>
        </c:ser>
        <c:dLbls>
          <c:showLegendKey val="0"/>
          <c:showVal val="0"/>
          <c:showCatName val="0"/>
          <c:showSerName val="0"/>
          <c:showPercent val="0"/>
          <c:showBubbleSize val="0"/>
        </c:dLbls>
        <c:marker val="1"/>
        <c:smooth val="0"/>
        <c:axId val="170224584"/>
        <c:axId val="308862544"/>
      </c:lineChart>
      <c:catAx>
        <c:axId val="170224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862544"/>
        <c:crosses val="autoZero"/>
        <c:auto val="1"/>
        <c:lblAlgn val="ctr"/>
        <c:lblOffset val="100"/>
        <c:tickLblSkip val="1"/>
        <c:tickMarkSkip val="1"/>
        <c:noMultiLvlLbl val="0"/>
      </c:catAx>
      <c:valAx>
        <c:axId val="3088625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24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4.32</c:v>
                </c:pt>
                <c:pt idx="1">
                  <c:v>4.8600000000000003</c:v>
                </c:pt>
                <c:pt idx="2">
                  <c:v>5.0199999999999996</c:v>
                </c:pt>
                <c:pt idx="3">
                  <c:v>3.6</c:v>
                </c:pt>
                <c:pt idx="4">
                  <c:v>4.05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11.68</c:v>
                </c:pt>
                <c:pt idx="1">
                  <c:v>12.86</c:v>
                </c:pt>
                <c:pt idx="2">
                  <c:v>13.08</c:v>
                </c:pt>
                <c:pt idx="3">
                  <c:v>12.41</c:v>
                </c:pt>
                <c:pt idx="4">
                  <c:v>12.66</c:v>
                </c:pt>
              </c:numCache>
            </c:numRef>
          </c:val>
        </c:ser>
        <c:dLbls>
          <c:showLegendKey val="0"/>
          <c:showVal val="0"/>
          <c:showCatName val="0"/>
          <c:showSerName val="0"/>
          <c:showPercent val="0"/>
          <c:showBubbleSize val="0"/>
        </c:dLbls>
        <c:gapWidth val="250"/>
        <c:overlap val="100"/>
        <c:axId val="339658368"/>
        <c:axId val="339625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3.77</c:v>
                </c:pt>
                <c:pt idx="1">
                  <c:v>2.57</c:v>
                </c:pt>
                <c:pt idx="2">
                  <c:v>0.17</c:v>
                </c:pt>
                <c:pt idx="3">
                  <c:v>-0.56000000000000005</c:v>
                </c:pt>
                <c:pt idx="4">
                  <c:v>0.53</c:v>
                </c:pt>
              </c:numCache>
            </c:numRef>
          </c:val>
          <c:smooth val="0"/>
        </c:ser>
        <c:dLbls>
          <c:showLegendKey val="0"/>
          <c:showVal val="0"/>
          <c:showCatName val="0"/>
          <c:showSerName val="0"/>
          <c:showPercent val="0"/>
          <c:showBubbleSize val="0"/>
        </c:dLbls>
        <c:marker val="1"/>
        <c:smooth val="0"/>
        <c:axId val="339658368"/>
        <c:axId val="339625328"/>
      </c:lineChart>
      <c:catAx>
        <c:axId val="3396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9625328"/>
        <c:crosses val="autoZero"/>
        <c:auto val="1"/>
        <c:lblAlgn val="ctr"/>
        <c:lblOffset val="100"/>
        <c:tickLblSkip val="1"/>
        <c:tickMarkSkip val="1"/>
        <c:noMultiLvlLbl val="0"/>
      </c:catAx>
      <c:valAx>
        <c:axId val="33962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65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2.65</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0.01</c:v>
                </c:pt>
                <c:pt idx="4">
                  <c:v>#N/A</c:v>
                </c:pt>
                <c:pt idx="5">
                  <c:v>0.04</c:v>
                </c:pt>
                <c:pt idx="6">
                  <c:v>#N/A</c:v>
                </c:pt>
                <c:pt idx="7">
                  <c:v>0.04</c:v>
                </c:pt>
                <c:pt idx="8">
                  <c:v>#N/A</c:v>
                </c:pt>
                <c:pt idx="9">
                  <c:v>0.02</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0.21</c:v>
                </c:pt>
                <c:pt idx="2">
                  <c:v>#N/A</c:v>
                </c:pt>
                <c:pt idx="3">
                  <c:v>0.09</c:v>
                </c:pt>
                <c:pt idx="4">
                  <c:v>#N/A</c:v>
                </c:pt>
                <c:pt idx="5">
                  <c:v>0.13</c:v>
                </c:pt>
                <c:pt idx="6">
                  <c:v>#N/A</c:v>
                </c:pt>
                <c:pt idx="7">
                  <c:v>0.12</c:v>
                </c:pt>
                <c:pt idx="8">
                  <c:v>#N/A</c:v>
                </c:pt>
                <c:pt idx="9">
                  <c:v>0.1</c:v>
                </c:pt>
              </c:numCache>
            </c:numRef>
          </c:val>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0.27</c:v>
                </c:pt>
                <c:pt idx="2">
                  <c:v>#N/A</c:v>
                </c:pt>
                <c:pt idx="3">
                  <c:v>0.16</c:v>
                </c:pt>
                <c:pt idx="4">
                  <c:v>#N/A</c:v>
                </c:pt>
                <c:pt idx="5">
                  <c:v>0.14000000000000001</c:v>
                </c:pt>
                <c:pt idx="6">
                  <c:v>#N/A</c:v>
                </c:pt>
                <c:pt idx="7">
                  <c:v>0.24</c:v>
                </c:pt>
                <c:pt idx="8">
                  <c:v>#N/A</c:v>
                </c:pt>
                <c:pt idx="9">
                  <c:v>0.2</c:v>
                </c:pt>
              </c:numCache>
            </c:numRef>
          </c:val>
        </c:ser>
        <c:ser>
          <c:idx val="5"/>
          <c:order val="5"/>
          <c:tx>
            <c:strRef>
              <c:f>データシート!$A$32</c:f>
              <c:strCache>
                <c:ptCount val="1"/>
                <c:pt idx="0">
                  <c:v>国民健康保険上川町立診療所事業特別会計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0.31</c:v>
                </c:pt>
                <c:pt idx="2">
                  <c:v>#N/A</c:v>
                </c:pt>
                <c:pt idx="3">
                  <c:v>0.34</c:v>
                </c:pt>
                <c:pt idx="4">
                  <c:v>#N/A</c:v>
                </c:pt>
                <c:pt idx="5">
                  <c:v>0.5</c:v>
                </c:pt>
                <c:pt idx="6">
                  <c:v>#N/A</c:v>
                </c:pt>
                <c:pt idx="7">
                  <c:v>0.49</c:v>
                </c:pt>
                <c:pt idx="8">
                  <c:v>#N/A</c:v>
                </c:pt>
                <c:pt idx="9">
                  <c:v>0.45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1.34</c:v>
                </c:pt>
                <c:pt idx="2">
                  <c:v>#N/A</c:v>
                </c:pt>
                <c:pt idx="3">
                  <c:v>0.83</c:v>
                </c:pt>
                <c:pt idx="4">
                  <c:v>#N/A</c:v>
                </c:pt>
                <c:pt idx="5">
                  <c:v>0.69</c:v>
                </c:pt>
                <c:pt idx="6">
                  <c:v>#N/A</c:v>
                </c:pt>
                <c:pt idx="7">
                  <c:v>0.86</c:v>
                </c:pt>
                <c:pt idx="8">
                  <c:v>#N/A</c:v>
                </c:pt>
                <c:pt idx="9">
                  <c:v>1.06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1.51</c:v>
                </c:pt>
                <c:pt idx="2">
                  <c:v>#N/A</c:v>
                </c:pt>
                <c:pt idx="3">
                  <c:v>1.31</c:v>
                </c:pt>
                <c:pt idx="4">
                  <c:v>#N/A</c:v>
                </c:pt>
                <c:pt idx="5">
                  <c:v>1.31</c:v>
                </c:pt>
                <c:pt idx="6">
                  <c:v>#N/A</c:v>
                </c:pt>
                <c:pt idx="7">
                  <c:v>1.74</c:v>
                </c:pt>
                <c:pt idx="8">
                  <c:v>#N/A</c:v>
                </c:pt>
                <c:pt idx="9">
                  <c:v>1.55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4.13</c:v>
                </c:pt>
                <c:pt idx="2">
                  <c:v>#N/A</c:v>
                </c:pt>
                <c:pt idx="3">
                  <c:v>3.69</c:v>
                </c:pt>
                <c:pt idx="4">
                  <c:v>#N/A</c:v>
                </c:pt>
                <c:pt idx="5">
                  <c:v>3.56</c:v>
                </c:pt>
                <c:pt idx="6">
                  <c:v>#N/A</c:v>
                </c:pt>
                <c:pt idx="7">
                  <c:v>3.02</c:v>
                </c:pt>
                <c:pt idx="8">
                  <c:v>#N/A</c:v>
                </c:pt>
                <c:pt idx="9">
                  <c:v>2.86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4.26</c:v>
                </c:pt>
                <c:pt idx="2">
                  <c:v>#N/A</c:v>
                </c:pt>
                <c:pt idx="3">
                  <c:v>4.8499999999999996</c:v>
                </c:pt>
                <c:pt idx="4">
                  <c:v>#N/A</c:v>
                </c:pt>
                <c:pt idx="5">
                  <c:v>4.99</c:v>
                </c:pt>
                <c:pt idx="6">
                  <c:v>#N/A</c:v>
                </c:pt>
                <c:pt idx="7">
                  <c:v>3.56</c:v>
                </c:pt>
                <c:pt idx="8">
                  <c:v>#N/A</c:v>
                </c:pt>
                <c:pt idx="9">
                  <c:v>4.03</c:v>
                </c:pt>
              </c:numCache>
            </c:numRef>
          </c:val>
        </c:ser>
        <c:dLbls>
          <c:showLegendKey val="0"/>
          <c:showVal val="0"/>
          <c:showCatName val="0"/>
          <c:showSerName val="0"/>
          <c:showPercent val="0"/>
          <c:showBubbleSize val="0"/>
        </c:dLbls>
        <c:gapWidth val="150"/>
        <c:overlap val="100"/>
        <c:axId val="341692928"/>
        <c:axId val="341271208"/>
      </c:barChart>
      <c:catAx>
        <c:axId val="3416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271208"/>
        <c:crosses val="autoZero"/>
        <c:auto val="1"/>
        <c:lblAlgn val="ctr"/>
        <c:lblOffset val="100"/>
        <c:tickLblSkip val="1"/>
        <c:tickMarkSkip val="1"/>
        <c:noMultiLvlLbl val="0"/>
      </c:catAx>
      <c:valAx>
        <c:axId val="341271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692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589</c:v>
                </c:pt>
                <c:pt idx="5">
                  <c:v>633</c:v>
                </c:pt>
                <c:pt idx="8">
                  <c:v>621</c:v>
                </c:pt>
                <c:pt idx="11">
                  <c:v>593</c:v>
                </c:pt>
                <c:pt idx="14">
                  <c:v>600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48</c:v>
                </c:pt>
                <c:pt idx="3">
                  <c:v>52</c:v>
                </c:pt>
                <c:pt idx="6">
                  <c:v>49</c:v>
                </c:pt>
                <c:pt idx="9">
                  <c:v>53</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52</c:v>
                </c:pt>
                <c:pt idx="3">
                  <c:v>52</c:v>
                </c:pt>
                <c:pt idx="6">
                  <c:v>27</c:v>
                </c:pt>
                <c:pt idx="9">
                  <c:v>1</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148</c:v>
                </c:pt>
                <c:pt idx="3">
                  <c:v>157</c:v>
                </c:pt>
                <c:pt idx="6">
                  <c:v>120</c:v>
                </c:pt>
                <c:pt idx="9">
                  <c:v>121</c:v>
                </c:pt>
                <c:pt idx="12">
                  <c:v>130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778</c:v>
                </c:pt>
                <c:pt idx="3">
                  <c:v>822</c:v>
                </c:pt>
                <c:pt idx="6">
                  <c:v>826</c:v>
                </c:pt>
                <c:pt idx="9">
                  <c:v>774</c:v>
                </c:pt>
                <c:pt idx="12">
                  <c:v>739</c:v>
                </c:pt>
              </c:numCache>
            </c:numRef>
          </c:val>
        </c:ser>
        <c:dLbls>
          <c:showLegendKey val="0"/>
          <c:showVal val="0"/>
          <c:showCatName val="0"/>
          <c:showSerName val="0"/>
          <c:showPercent val="0"/>
          <c:showBubbleSize val="0"/>
        </c:dLbls>
        <c:gapWidth val="100"/>
        <c:overlap val="100"/>
        <c:axId val="341262056"/>
        <c:axId val="341262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437</c:v>
                </c:pt>
                <c:pt idx="2">
                  <c:v>#N/A</c:v>
                </c:pt>
                <c:pt idx="3">
                  <c:v>#N/A</c:v>
                </c:pt>
                <c:pt idx="4">
                  <c:v>450</c:v>
                </c:pt>
                <c:pt idx="5">
                  <c:v>#N/A</c:v>
                </c:pt>
                <c:pt idx="6">
                  <c:v>#N/A</c:v>
                </c:pt>
                <c:pt idx="7">
                  <c:v>401</c:v>
                </c:pt>
                <c:pt idx="8">
                  <c:v>#N/A</c:v>
                </c:pt>
                <c:pt idx="9">
                  <c:v>#N/A</c:v>
                </c:pt>
                <c:pt idx="10">
                  <c:v>356</c:v>
                </c:pt>
                <c:pt idx="11">
                  <c:v>#N/A</c:v>
                </c:pt>
                <c:pt idx="12">
                  <c:v>#N/A</c:v>
                </c:pt>
                <c:pt idx="13">
                  <c:v>326</c:v>
                </c:pt>
                <c:pt idx="14">
                  <c:v>#N/A</c:v>
                </c:pt>
              </c:numCache>
            </c:numRef>
          </c:val>
          <c:smooth val="0"/>
        </c:ser>
        <c:dLbls>
          <c:showLegendKey val="0"/>
          <c:showVal val="0"/>
          <c:showCatName val="0"/>
          <c:showSerName val="0"/>
          <c:showPercent val="0"/>
          <c:showBubbleSize val="0"/>
        </c:dLbls>
        <c:marker val="1"/>
        <c:smooth val="0"/>
        <c:axId val="341262056"/>
        <c:axId val="341262440"/>
      </c:lineChart>
      <c:catAx>
        <c:axId val="34126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262440"/>
        <c:crosses val="autoZero"/>
        <c:auto val="1"/>
        <c:lblAlgn val="ctr"/>
        <c:lblOffset val="100"/>
        <c:tickLblSkip val="1"/>
        <c:tickMarkSkip val="1"/>
        <c:noMultiLvlLbl val="0"/>
      </c:catAx>
      <c:valAx>
        <c:axId val="341262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26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5887</c:v>
                </c:pt>
                <c:pt idx="5">
                  <c:v>5809</c:v>
                </c:pt>
                <c:pt idx="8">
                  <c:v>5974</c:v>
                </c:pt>
                <c:pt idx="11">
                  <c:v>6258</c:v>
                </c:pt>
                <c:pt idx="14">
                  <c:v>6574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803</c:v>
                </c:pt>
                <c:pt idx="5">
                  <c:v>750</c:v>
                </c:pt>
                <c:pt idx="8">
                  <c:v>674</c:v>
                </c:pt>
                <c:pt idx="11">
                  <c:v>568</c:v>
                </c:pt>
                <c:pt idx="14">
                  <c:v>623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952</c:v>
                </c:pt>
                <c:pt idx="5">
                  <c:v>1188</c:v>
                </c:pt>
                <c:pt idx="8">
                  <c:v>1341</c:v>
                </c:pt>
                <c:pt idx="11">
                  <c:v>1570</c:v>
                </c:pt>
                <c:pt idx="14">
                  <c:v>1559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323</c:v>
                </c:pt>
                <c:pt idx="3">
                  <c:v>297</c:v>
                </c:pt>
                <c:pt idx="6">
                  <c:v>230</c:v>
                </c:pt>
                <c:pt idx="9">
                  <c:v>211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1433</c:v>
                </c:pt>
                <c:pt idx="3">
                  <c:v>1383</c:v>
                </c:pt>
                <c:pt idx="6">
                  <c:v>1308</c:v>
                </c:pt>
                <c:pt idx="9">
                  <c:v>1255</c:v>
                </c:pt>
                <c:pt idx="12">
                  <c:v>1173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89</c:v>
                </c:pt>
                <c:pt idx="3">
                  <c:v>46</c:v>
                </c:pt>
                <c:pt idx="6">
                  <c:v>21</c:v>
                </c:pt>
                <c:pt idx="9">
                  <c:v>38</c:v>
                </c:pt>
                <c:pt idx="12">
                  <c:v>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2289</c:v>
                </c:pt>
                <c:pt idx="3">
                  <c:v>2236</c:v>
                </c:pt>
                <c:pt idx="6">
                  <c:v>1911</c:v>
                </c:pt>
                <c:pt idx="9">
                  <c:v>1912</c:v>
                </c:pt>
                <c:pt idx="12">
                  <c:v>1852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278</c:v>
                </c:pt>
                <c:pt idx="3">
                  <c:v>243</c:v>
                </c:pt>
                <c:pt idx="6">
                  <c:v>221</c:v>
                </c:pt>
                <c:pt idx="9">
                  <c:v>210</c:v>
                </c:pt>
                <c:pt idx="12">
                  <c:v>205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7221</c:v>
                </c:pt>
                <c:pt idx="3">
                  <c:v>7048</c:v>
                </c:pt>
                <c:pt idx="6">
                  <c:v>7162</c:v>
                </c:pt>
                <c:pt idx="9">
                  <c:v>7262</c:v>
                </c:pt>
                <c:pt idx="12">
                  <c:v>7637</c:v>
                </c:pt>
              </c:numCache>
            </c:numRef>
          </c:val>
        </c:ser>
        <c:dLbls>
          <c:showLegendKey val="0"/>
          <c:showVal val="0"/>
          <c:showCatName val="0"/>
          <c:showSerName val="0"/>
          <c:showPercent val="0"/>
          <c:showBubbleSize val="0"/>
        </c:dLbls>
        <c:gapWidth val="100"/>
        <c:overlap val="100"/>
        <c:axId val="342282688"/>
        <c:axId val="34227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3989</c:v>
                </c:pt>
                <c:pt idx="2">
                  <c:v>#N/A</c:v>
                </c:pt>
                <c:pt idx="3">
                  <c:v>#N/A</c:v>
                </c:pt>
                <c:pt idx="4">
                  <c:v>3505</c:v>
                </c:pt>
                <c:pt idx="5">
                  <c:v>#N/A</c:v>
                </c:pt>
                <c:pt idx="6">
                  <c:v>#N/A</c:v>
                </c:pt>
                <c:pt idx="7">
                  <c:v>2865</c:v>
                </c:pt>
                <c:pt idx="8">
                  <c:v>#N/A</c:v>
                </c:pt>
                <c:pt idx="9">
                  <c:v>#N/A</c:v>
                </c:pt>
                <c:pt idx="10">
                  <c:v>2493</c:v>
                </c:pt>
                <c:pt idx="11">
                  <c:v>#N/A</c:v>
                </c:pt>
                <c:pt idx="12">
                  <c:v>#N/A</c:v>
                </c:pt>
                <c:pt idx="13">
                  <c:v>2146</c:v>
                </c:pt>
                <c:pt idx="14">
                  <c:v>#N/A</c:v>
                </c:pt>
              </c:numCache>
            </c:numRef>
          </c:val>
          <c:smooth val="0"/>
        </c:ser>
        <c:dLbls>
          <c:showLegendKey val="0"/>
          <c:showVal val="0"/>
          <c:showCatName val="0"/>
          <c:showSerName val="0"/>
          <c:showPercent val="0"/>
          <c:showBubbleSize val="0"/>
        </c:dLbls>
        <c:marker val="1"/>
        <c:smooth val="0"/>
        <c:axId val="342282688"/>
        <c:axId val="342274256"/>
      </c:lineChart>
      <c:catAx>
        <c:axId val="3422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274256"/>
        <c:crosses val="autoZero"/>
        <c:auto val="1"/>
        <c:lblAlgn val="ctr"/>
        <c:lblOffset val="100"/>
        <c:tickLblSkip val="1"/>
        <c:tickMarkSkip val="1"/>
        <c:noMultiLvlLbl val="0"/>
      </c:catAx>
      <c:valAx>
        <c:axId val="34227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28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4,064
4,044
1,049.24
5,930,118
5,766,022
146,983
3,630,163
7,559,531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69.3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人口の減少や全国平均を上回る高齢化率（</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年３月末</a:t>
          </a:r>
          <a:r>
            <a:rPr lang="ja-JP" altLang="en-US" sz="1100" b="0" i="0" baseline="0">
              <a:solidFill>
                <a:schemeClr val="dk1"/>
              </a:solidFill>
              <a:effectLst/>
              <a:latin typeface="+mn-lt"/>
              <a:ea typeface="+mn-ea"/>
              <a:cs typeface="+mn-cs"/>
            </a:rPr>
            <a:t>３９．１</a:t>
          </a:r>
          <a:r>
            <a:rPr lang="ja-JP" altLang="ja-JP" sz="1100" b="0" i="0" baseline="0">
              <a:solidFill>
                <a:schemeClr val="dk1"/>
              </a:solidFill>
              <a:effectLst/>
              <a:latin typeface="+mn-lt"/>
              <a:ea typeface="+mn-ea"/>
              <a:cs typeface="+mn-cs"/>
            </a:rPr>
            <a:t>％）に加え、農業は、農耕適地が狭小であり、標高が高いため農耕期間の積算温度が低く厳しい地域にあり、また、大雪山国立公園の玄関口としての観光業においても景気低迷の中、伸び悩んでいる。</a:t>
          </a:r>
          <a:endParaRPr lang="ja-JP" altLang="ja-JP" sz="1400">
            <a:effectLst/>
          </a:endParaRPr>
        </a:p>
        <a:p>
          <a:pPr rtl="0" fontAlgn="base"/>
          <a:r>
            <a:rPr lang="ja-JP" altLang="ja-JP" sz="1100" b="0" i="0" baseline="0">
              <a:solidFill>
                <a:schemeClr val="dk1"/>
              </a:solidFill>
              <a:effectLst/>
              <a:latin typeface="+mn-lt"/>
              <a:ea typeface="+mn-ea"/>
              <a:cs typeface="+mn-cs"/>
            </a:rPr>
            <a:t>　税収が少なく財政基盤が弱いため、類似団体平均をかなり下回っている。</a:t>
          </a:r>
          <a:endParaRPr lang="ja-JP" altLang="ja-JP" sz="1400">
            <a:effectLst/>
          </a:endParaRPr>
        </a:p>
        <a:p>
          <a:pPr rtl="0"/>
          <a:r>
            <a:rPr lang="ja-JP" altLang="ja-JP" sz="1100" b="0" i="0" baseline="0">
              <a:solidFill>
                <a:schemeClr val="dk1"/>
              </a:solidFill>
              <a:effectLst/>
              <a:latin typeface="+mn-lt"/>
              <a:ea typeface="+mn-ea"/>
              <a:cs typeface="+mn-cs"/>
            </a:rPr>
            <a:t>　今後も、農林業、観光、商業の連携により、全体の経済基盤の安定化を図り、財政力向上につなげたい。</a:t>
          </a:r>
          <a:endParaRPr lang="ja-JP" altLang="ja-JP" sz="1400">
            <a:effectLst/>
          </a:endParaRPr>
        </a:p>
        <a:p>
          <a:pPr rtl="0" fontAlgn="base"/>
          <a:r>
            <a:rPr lang="ja-JP" altLang="ja-JP" sz="1100" b="0" i="0" baseline="0">
              <a:solidFill>
                <a:schemeClr val="dk1"/>
              </a:solidFill>
              <a:effectLst/>
              <a:latin typeface="+mn-lt"/>
              <a:ea typeface="+mn-ea"/>
              <a:cs typeface="+mn-cs"/>
            </a:rPr>
            <a:t>　更には、組織・職員数の見直しを中心に、物件費及び補助費等の更なる圧縮を図り、歳出削減の取組みを推進し、より一層の行政の効率化に努める。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113347</xdr:rowOff>
    </xdr:from>
    <xdr:to>
      <xdr:col>7</xdr:col>
      <xdr:colOff>152400</xdr:colOff>
      <xdr:row>43</xdr:row>
      <xdr:rowOff>119380</xdr:rowOff>
    </xdr:to>
    <xdr:cxnSp macro="">
      <xdr:nvCxnSpPr>
        <xdr:cNvPr id="63" name="直線コネクタ 62"/>
        <xdr:cNvCxnSpPr/>
      </xdr:nvCxnSpPr>
      <xdr:spPr>
        <a:xfrm>
          <a:off x="4114800" y="748569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101282</xdr:rowOff>
    </xdr:from>
    <xdr:to>
      <xdr:col>6</xdr:col>
      <xdr:colOff>0</xdr:colOff>
      <xdr:row>43</xdr:row>
      <xdr:rowOff>113347</xdr:rowOff>
    </xdr:to>
    <xdr:cxnSp macro="">
      <xdr:nvCxnSpPr>
        <xdr:cNvPr id="66" name="直線コネクタ 65"/>
        <xdr:cNvCxnSpPr/>
      </xdr:nvCxnSpPr>
      <xdr:spPr>
        <a:xfrm>
          <a:off x="3225800" y="74736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101282</xdr:rowOff>
    </xdr:to>
    <xdr:cxnSp macro="">
      <xdr:nvCxnSpPr>
        <xdr:cNvPr id="69" name="直線コネクタ 68"/>
        <xdr:cNvCxnSpPr/>
      </xdr:nvCxnSpPr>
      <xdr:spPr>
        <a:xfrm>
          <a:off x="2336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83185</xdr:rowOff>
    </xdr:from>
    <xdr:to>
      <xdr:col>3</xdr:col>
      <xdr:colOff>279400</xdr:colOff>
      <xdr:row>43</xdr:row>
      <xdr:rowOff>95250</xdr:rowOff>
    </xdr:to>
    <xdr:cxnSp macro="">
      <xdr:nvCxnSpPr>
        <xdr:cNvPr id="72" name="直線コネクタ 71"/>
        <xdr:cNvCxnSpPr/>
      </xdr:nvCxnSpPr>
      <xdr:spPr>
        <a:xfrm>
          <a:off x="1447800" y="74555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59055</xdr:rowOff>
    </xdr:from>
    <xdr:to>
      <xdr:col>3</xdr:col>
      <xdr:colOff>330200</xdr:colOff>
      <xdr:row>42</xdr:row>
      <xdr:rowOff>160655</xdr:rowOff>
    </xdr:to>
    <xdr:sp macro="" textlink="">
      <xdr:nvSpPr>
        <xdr:cNvPr id="73" name="フローチャート : 判断 72"/>
        <xdr:cNvSpPr/>
      </xdr:nvSpPr>
      <xdr:spPr>
        <a:xfrm>
          <a:off x="2286000" y="725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170832</xdr:rowOff>
    </xdr:from>
    <xdr:ext cx="762000" cy="259045"/>
    <xdr:sp macro="" textlink="">
      <xdr:nvSpPr>
        <xdr:cNvPr id="74" name="テキスト ボックス 73"/>
        <xdr:cNvSpPr txBox="1"/>
      </xdr:nvSpPr>
      <xdr:spPr>
        <a:xfrm>
          <a:off x="1955800" y="702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46990</xdr:rowOff>
    </xdr:from>
    <xdr:to>
      <xdr:col>2</xdr:col>
      <xdr:colOff>127000</xdr:colOff>
      <xdr:row>42</xdr:row>
      <xdr:rowOff>148590</xdr:rowOff>
    </xdr:to>
    <xdr:sp macro="" textlink="">
      <xdr:nvSpPr>
        <xdr:cNvPr id="75" name="フローチャート : 判断 74"/>
        <xdr:cNvSpPr/>
      </xdr:nvSpPr>
      <xdr:spPr>
        <a:xfrm>
          <a:off x="1397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158767</xdr:rowOff>
    </xdr:from>
    <xdr:ext cx="762000" cy="259045"/>
    <xdr:sp macro="" textlink="">
      <xdr:nvSpPr>
        <xdr:cNvPr id="76" name="テキスト ボックス 75"/>
        <xdr:cNvSpPr txBox="1"/>
      </xdr:nvSpPr>
      <xdr:spPr>
        <a:xfrm>
          <a:off x="1066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68580</xdr:rowOff>
    </xdr:from>
    <xdr:to>
      <xdr:col>7</xdr:col>
      <xdr:colOff>203200</xdr:colOff>
      <xdr:row>43</xdr:row>
      <xdr:rowOff>170180</xdr:rowOff>
    </xdr:to>
    <xdr:sp macro="" textlink="">
      <xdr:nvSpPr>
        <xdr:cNvPr id="82" name="円/楕円 81"/>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139082</xdr:rowOff>
    </xdr:from>
    <xdr:ext cx="762000" cy="259045"/>
    <xdr:sp macro="" textlink="">
      <xdr:nvSpPr>
        <xdr:cNvPr id="83" name="財政力該当値テキスト"/>
        <xdr:cNvSpPr txBox="1"/>
      </xdr:nvSpPr>
      <xdr:spPr>
        <a:xfrm>
          <a:off x="5041900" y="73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62547</xdr:rowOff>
    </xdr:from>
    <xdr:to>
      <xdr:col>6</xdr:col>
      <xdr:colOff>50800</xdr:colOff>
      <xdr:row>43</xdr:row>
      <xdr:rowOff>164147</xdr:rowOff>
    </xdr:to>
    <xdr:sp macro="" textlink="">
      <xdr:nvSpPr>
        <xdr:cNvPr id="84" name="円/楕円 83"/>
        <xdr:cNvSpPr/>
      </xdr:nvSpPr>
      <xdr:spPr>
        <a:xfrm>
          <a:off x="4064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148924</xdr:rowOff>
    </xdr:from>
    <xdr:ext cx="736600" cy="259045"/>
    <xdr:sp macro="" textlink="">
      <xdr:nvSpPr>
        <xdr:cNvPr id="85" name="テキスト ボックス 84"/>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50482</xdr:rowOff>
    </xdr:from>
    <xdr:to>
      <xdr:col>4</xdr:col>
      <xdr:colOff>533400</xdr:colOff>
      <xdr:row>43</xdr:row>
      <xdr:rowOff>152082</xdr:rowOff>
    </xdr:to>
    <xdr:sp macro="" textlink="">
      <xdr:nvSpPr>
        <xdr:cNvPr id="86" name="円/楕円 85"/>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136859</xdr:rowOff>
    </xdr:from>
    <xdr:ext cx="762000" cy="259045"/>
    <xdr:sp macro="" textlink="">
      <xdr:nvSpPr>
        <xdr:cNvPr id="87" name="テキスト ボックス 86"/>
        <xdr:cNvSpPr txBox="1"/>
      </xdr:nvSpPr>
      <xdr:spPr>
        <a:xfrm>
          <a:off x="2844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88" name="円/楕円 87"/>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89" name="テキスト ボックス 88"/>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32385</xdr:rowOff>
    </xdr:from>
    <xdr:to>
      <xdr:col>2</xdr:col>
      <xdr:colOff>127000</xdr:colOff>
      <xdr:row>43</xdr:row>
      <xdr:rowOff>133985</xdr:rowOff>
    </xdr:to>
    <xdr:sp macro="" textlink="">
      <xdr:nvSpPr>
        <xdr:cNvPr id="90" name="円/楕円 89"/>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118762</xdr:rowOff>
    </xdr:from>
    <xdr:ext cx="762000" cy="259045"/>
    <xdr:sp macro="" textlink="">
      <xdr:nvSpPr>
        <xdr:cNvPr id="91" name="テキスト ボックス 90"/>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第３次上川町行政改革大綱及び集中改革プランに基づき、組織・職員数の見直し、物件費や補助費等の圧縮などにより歳出削減に取組み、財政健全化を図ってきたが、経常収支比率は類似団体平均を上回っている。</a:t>
          </a:r>
          <a:endParaRPr lang="ja-JP" altLang="ja-JP" sz="1400">
            <a:effectLst/>
          </a:endParaRPr>
        </a:p>
        <a:p>
          <a:r>
            <a:rPr lang="ja-JP" altLang="ja-JP" sz="1100" b="0" i="0" baseline="0">
              <a:solidFill>
                <a:schemeClr val="dk1"/>
              </a:solidFill>
              <a:effectLst/>
              <a:latin typeface="+mn-lt"/>
              <a:ea typeface="+mn-ea"/>
              <a:cs typeface="+mn-cs"/>
            </a:rPr>
            <a:t>　今後は、より一層の職員の新規採用の抑制による職員数の減員など、行政改革の取組みを通じ経常経費の一層の削減に努める。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72602</xdr:rowOff>
    </xdr:from>
    <xdr:to>
      <xdr:col>7</xdr:col>
      <xdr:colOff>152400</xdr:colOff>
      <xdr:row>62</xdr:row>
      <xdr:rowOff>124883</xdr:rowOff>
    </xdr:to>
    <xdr:cxnSp macro="">
      <xdr:nvCxnSpPr>
        <xdr:cNvPr id="126" name="直線コネクタ 125"/>
        <xdr:cNvCxnSpPr/>
      </xdr:nvCxnSpPr>
      <xdr:spPr>
        <a:xfrm>
          <a:off x="4114800" y="10702502"/>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7"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72602</xdr:rowOff>
    </xdr:from>
    <xdr:to>
      <xdr:col>6</xdr:col>
      <xdr:colOff>0</xdr:colOff>
      <xdr:row>63</xdr:row>
      <xdr:rowOff>108268</xdr:rowOff>
    </xdr:to>
    <xdr:cxnSp macro="">
      <xdr:nvCxnSpPr>
        <xdr:cNvPr id="129" name="直線コネクタ 128"/>
        <xdr:cNvCxnSpPr/>
      </xdr:nvCxnSpPr>
      <xdr:spPr>
        <a:xfrm flipV="1">
          <a:off x="3225800" y="10702502"/>
          <a:ext cx="889000" cy="2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45931</xdr:rowOff>
    </xdr:from>
    <xdr:to>
      <xdr:col>4</xdr:col>
      <xdr:colOff>482600</xdr:colOff>
      <xdr:row>63</xdr:row>
      <xdr:rowOff>108268</xdr:rowOff>
    </xdr:to>
    <xdr:cxnSp macro="">
      <xdr:nvCxnSpPr>
        <xdr:cNvPr id="132" name="直線コネクタ 131"/>
        <xdr:cNvCxnSpPr/>
      </xdr:nvCxnSpPr>
      <xdr:spPr>
        <a:xfrm>
          <a:off x="2336800" y="10847281"/>
          <a:ext cx="889000" cy="6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45931</xdr:rowOff>
    </xdr:from>
    <xdr:to>
      <xdr:col>3</xdr:col>
      <xdr:colOff>279400</xdr:colOff>
      <xdr:row>63</xdr:row>
      <xdr:rowOff>96203</xdr:rowOff>
    </xdr:to>
    <xdr:cxnSp macro="">
      <xdr:nvCxnSpPr>
        <xdr:cNvPr id="135" name="直線コネクタ 134"/>
        <xdr:cNvCxnSpPr/>
      </xdr:nvCxnSpPr>
      <xdr:spPr>
        <a:xfrm flipV="1">
          <a:off x="1447800" y="10847281"/>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13229</xdr:rowOff>
    </xdr:from>
    <xdr:to>
      <xdr:col>3</xdr:col>
      <xdr:colOff>330200</xdr:colOff>
      <xdr:row>63</xdr:row>
      <xdr:rowOff>114829</xdr:rowOff>
    </xdr:to>
    <xdr:sp macro="" textlink="">
      <xdr:nvSpPr>
        <xdr:cNvPr id="136" name="フローチャート : 判断 135"/>
        <xdr:cNvSpPr/>
      </xdr:nvSpPr>
      <xdr:spPr>
        <a:xfrm>
          <a:off x="2286000" y="108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99606</xdr:rowOff>
    </xdr:from>
    <xdr:ext cx="762000" cy="259045"/>
    <xdr:sp macro="" textlink="">
      <xdr:nvSpPr>
        <xdr:cNvPr id="137" name="テキスト ボックス 136"/>
        <xdr:cNvSpPr txBox="1"/>
      </xdr:nvSpPr>
      <xdr:spPr>
        <a:xfrm>
          <a:off x="1955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85619</xdr:rowOff>
    </xdr:from>
    <xdr:to>
      <xdr:col>2</xdr:col>
      <xdr:colOff>127000</xdr:colOff>
      <xdr:row>64</xdr:row>
      <xdr:rowOff>15769</xdr:rowOff>
    </xdr:to>
    <xdr:sp macro="" textlink="">
      <xdr:nvSpPr>
        <xdr:cNvPr id="138" name="フローチャート : 判断 137"/>
        <xdr:cNvSpPr/>
      </xdr:nvSpPr>
      <xdr:spPr>
        <a:xfrm>
          <a:off x="1397000" y="108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546</xdr:rowOff>
    </xdr:from>
    <xdr:ext cx="762000" cy="259045"/>
    <xdr:sp macro="" textlink="">
      <xdr:nvSpPr>
        <xdr:cNvPr id="139" name="テキスト ボックス 138"/>
        <xdr:cNvSpPr txBox="1"/>
      </xdr:nvSpPr>
      <xdr:spPr>
        <a:xfrm>
          <a:off x="1066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45" name="円/楕円 144"/>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90610</xdr:rowOff>
    </xdr:from>
    <xdr:ext cx="762000" cy="259045"/>
    <xdr:sp macro="" textlink="">
      <xdr:nvSpPr>
        <xdr:cNvPr id="146"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21802</xdr:rowOff>
    </xdr:from>
    <xdr:to>
      <xdr:col>6</xdr:col>
      <xdr:colOff>50800</xdr:colOff>
      <xdr:row>62</xdr:row>
      <xdr:rowOff>123402</xdr:rowOff>
    </xdr:to>
    <xdr:sp macro="" textlink="">
      <xdr:nvSpPr>
        <xdr:cNvPr id="147" name="円/楕円 146"/>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133579</xdr:rowOff>
    </xdr:from>
    <xdr:ext cx="736600" cy="259045"/>
    <xdr:sp macro="" textlink="">
      <xdr:nvSpPr>
        <xdr:cNvPr id="148" name="テキスト ボックス 147"/>
        <xdr:cNvSpPr txBox="1"/>
      </xdr:nvSpPr>
      <xdr:spPr>
        <a:xfrm>
          <a:off x="3733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57468</xdr:rowOff>
    </xdr:from>
    <xdr:to>
      <xdr:col>4</xdr:col>
      <xdr:colOff>533400</xdr:colOff>
      <xdr:row>63</xdr:row>
      <xdr:rowOff>159068</xdr:rowOff>
    </xdr:to>
    <xdr:sp macro="" textlink="">
      <xdr:nvSpPr>
        <xdr:cNvPr id="149" name="円/楕円 148"/>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50" name="テキスト ボックス 149"/>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166581</xdr:rowOff>
    </xdr:from>
    <xdr:to>
      <xdr:col>3</xdr:col>
      <xdr:colOff>330200</xdr:colOff>
      <xdr:row>63</xdr:row>
      <xdr:rowOff>96731</xdr:rowOff>
    </xdr:to>
    <xdr:sp macro="" textlink="">
      <xdr:nvSpPr>
        <xdr:cNvPr id="151" name="円/楕円 150"/>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106908</xdr:rowOff>
    </xdr:from>
    <xdr:ext cx="762000" cy="259045"/>
    <xdr:sp macro="" textlink="">
      <xdr:nvSpPr>
        <xdr:cNvPr id="152" name="テキスト ボックス 151"/>
        <xdr:cNvSpPr txBox="1"/>
      </xdr:nvSpPr>
      <xdr:spPr>
        <a:xfrm>
          <a:off x="1955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45403</xdr:rowOff>
    </xdr:from>
    <xdr:to>
      <xdr:col>2</xdr:col>
      <xdr:colOff>127000</xdr:colOff>
      <xdr:row>63</xdr:row>
      <xdr:rowOff>147003</xdr:rowOff>
    </xdr:to>
    <xdr:sp macro="" textlink="">
      <xdr:nvSpPr>
        <xdr:cNvPr id="153" name="円/楕円 152"/>
        <xdr:cNvSpPr/>
      </xdr:nvSpPr>
      <xdr:spPr>
        <a:xfrm>
          <a:off x="1397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157180</xdr:rowOff>
    </xdr:from>
    <xdr:ext cx="762000" cy="259045"/>
    <xdr:sp macro="" textlink="">
      <xdr:nvSpPr>
        <xdr:cNvPr id="154" name="テキスト ボックス 153"/>
        <xdr:cNvSpPr txBox="1"/>
      </xdr:nvSpPr>
      <xdr:spPr>
        <a:xfrm>
          <a:off x="1066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[386,766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1"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及び維持補修費の合計額の人口１人当たりの金額が高い要因は、主に人件費の比率の高さが要因となっている。このことは、北海道有数の観光地層雲峡を有することにより産業形態が多様なこと、保育所などの行政サービスを直営で実施しているあるためである。</a:t>
          </a:r>
          <a:endParaRPr lang="ja-JP" altLang="ja-JP" sz="1400">
            <a:effectLst/>
          </a:endParaRPr>
        </a:p>
        <a:p>
          <a:pPr fontAlgn="base"/>
          <a:r>
            <a:rPr lang="ja-JP" altLang="ja-JP" sz="1100" b="0" i="0" baseline="0">
              <a:solidFill>
                <a:schemeClr val="dk1"/>
              </a:solidFill>
              <a:effectLst/>
              <a:latin typeface="+mn-lt"/>
              <a:ea typeface="+mn-ea"/>
              <a:cs typeface="+mn-cs"/>
            </a:rPr>
            <a:t>　今後は、事務の効率化を図るとともに職員の減員を図り、人件費の抑制に努め、更には物件費の縮減に努める。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1578</xdr:rowOff>
    </xdr:from>
    <xdr:to>
      <xdr:col>7</xdr:col>
      <xdr:colOff>152400</xdr:colOff>
      <xdr:row>82</xdr:row>
      <xdr:rowOff>8854</xdr:rowOff>
    </xdr:to>
    <xdr:cxnSp macro="">
      <xdr:nvCxnSpPr>
        <xdr:cNvPr id="186" name="直線コネクタ 185"/>
        <xdr:cNvCxnSpPr/>
      </xdr:nvCxnSpPr>
      <xdr:spPr>
        <a:xfrm>
          <a:off x="4114800" y="14060478"/>
          <a:ext cx="8382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164528</xdr:rowOff>
    </xdr:from>
    <xdr:to>
      <xdr:col>6</xdr:col>
      <xdr:colOff>0</xdr:colOff>
      <xdr:row>82</xdr:row>
      <xdr:rowOff>1578</xdr:rowOff>
    </xdr:to>
    <xdr:cxnSp macro="">
      <xdr:nvCxnSpPr>
        <xdr:cNvPr id="189" name="直線コネクタ 188"/>
        <xdr:cNvCxnSpPr/>
      </xdr:nvCxnSpPr>
      <xdr:spPr>
        <a:xfrm>
          <a:off x="3225800" y="14051978"/>
          <a:ext cx="8890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155656</xdr:rowOff>
    </xdr:from>
    <xdr:to>
      <xdr:col>4</xdr:col>
      <xdr:colOff>482600</xdr:colOff>
      <xdr:row>81</xdr:row>
      <xdr:rowOff>164528</xdr:rowOff>
    </xdr:to>
    <xdr:cxnSp macro="">
      <xdr:nvCxnSpPr>
        <xdr:cNvPr id="192" name="直線コネクタ 191"/>
        <xdr:cNvCxnSpPr/>
      </xdr:nvCxnSpPr>
      <xdr:spPr>
        <a:xfrm>
          <a:off x="2336800" y="14043106"/>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150251</xdr:rowOff>
    </xdr:from>
    <xdr:to>
      <xdr:col>3</xdr:col>
      <xdr:colOff>279400</xdr:colOff>
      <xdr:row>81</xdr:row>
      <xdr:rowOff>155656</xdr:rowOff>
    </xdr:to>
    <xdr:cxnSp macro="">
      <xdr:nvCxnSpPr>
        <xdr:cNvPr id="195" name="直線コネクタ 194"/>
        <xdr:cNvCxnSpPr/>
      </xdr:nvCxnSpPr>
      <xdr:spPr>
        <a:xfrm>
          <a:off x="1447800" y="14037701"/>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35365</xdr:rowOff>
    </xdr:from>
    <xdr:to>
      <xdr:col>3</xdr:col>
      <xdr:colOff>330200</xdr:colOff>
      <xdr:row>81</xdr:row>
      <xdr:rowOff>136965</xdr:rowOff>
    </xdr:to>
    <xdr:sp macro="" textlink="">
      <xdr:nvSpPr>
        <xdr:cNvPr id="196" name="フローチャート : 判断 195"/>
        <xdr:cNvSpPr/>
      </xdr:nvSpPr>
      <xdr:spPr>
        <a:xfrm>
          <a:off x="2286000" y="139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147142</xdr:rowOff>
    </xdr:from>
    <xdr:ext cx="762000" cy="259045"/>
    <xdr:sp macro="" textlink="">
      <xdr:nvSpPr>
        <xdr:cNvPr id="197" name="テキスト ボックス 196"/>
        <xdr:cNvSpPr txBox="1"/>
      </xdr:nvSpPr>
      <xdr:spPr>
        <a:xfrm>
          <a:off x="1955800" y="1369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32367</xdr:rowOff>
    </xdr:from>
    <xdr:to>
      <xdr:col>2</xdr:col>
      <xdr:colOff>127000</xdr:colOff>
      <xdr:row>81</xdr:row>
      <xdr:rowOff>133967</xdr:rowOff>
    </xdr:to>
    <xdr:sp macro="" textlink="">
      <xdr:nvSpPr>
        <xdr:cNvPr id="198" name="フローチャート : 判断 197"/>
        <xdr:cNvSpPr/>
      </xdr:nvSpPr>
      <xdr:spPr>
        <a:xfrm>
          <a:off x="1397000" y="1391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144144</xdr:rowOff>
    </xdr:from>
    <xdr:ext cx="762000" cy="259045"/>
    <xdr:sp macro="" textlink="">
      <xdr:nvSpPr>
        <xdr:cNvPr id="199" name="テキスト ボックス 198"/>
        <xdr:cNvSpPr txBox="1"/>
      </xdr:nvSpPr>
      <xdr:spPr>
        <a:xfrm>
          <a:off x="1066800" y="1368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129504</xdr:rowOff>
    </xdr:from>
    <xdr:to>
      <xdr:col>7</xdr:col>
      <xdr:colOff>203200</xdr:colOff>
      <xdr:row>82</xdr:row>
      <xdr:rowOff>59654</xdr:rowOff>
    </xdr:to>
    <xdr:sp macro="" textlink="">
      <xdr:nvSpPr>
        <xdr:cNvPr id="205" name="円/楕円 204"/>
        <xdr:cNvSpPr/>
      </xdr:nvSpPr>
      <xdr:spPr>
        <a:xfrm>
          <a:off x="4902200" y="140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6331</xdr:rowOff>
    </xdr:from>
    <xdr:ext cx="762000" cy="259045"/>
    <xdr:sp macro="" textlink="">
      <xdr:nvSpPr>
        <xdr:cNvPr id="206" name="人件費・物件費等の状況該当値テキスト"/>
        <xdr:cNvSpPr txBox="1"/>
      </xdr:nvSpPr>
      <xdr:spPr>
        <a:xfrm>
          <a:off x="5041900" y="1406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386,766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122228</xdr:rowOff>
    </xdr:from>
    <xdr:to>
      <xdr:col>6</xdr:col>
      <xdr:colOff>50800</xdr:colOff>
      <xdr:row>82</xdr:row>
      <xdr:rowOff>52378</xdr:rowOff>
    </xdr:to>
    <xdr:sp macro="" textlink="">
      <xdr:nvSpPr>
        <xdr:cNvPr id="207" name="円/楕円 206"/>
        <xdr:cNvSpPr/>
      </xdr:nvSpPr>
      <xdr:spPr>
        <a:xfrm>
          <a:off x="4064000" y="140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37155</xdr:rowOff>
    </xdr:from>
    <xdr:ext cx="736600" cy="259045"/>
    <xdr:sp macro="" textlink="">
      <xdr:nvSpPr>
        <xdr:cNvPr id="208" name="テキスト ボックス 207"/>
        <xdr:cNvSpPr txBox="1"/>
      </xdr:nvSpPr>
      <xdr:spPr>
        <a:xfrm>
          <a:off x="3733800" y="1409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371,691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113728</xdr:rowOff>
    </xdr:from>
    <xdr:to>
      <xdr:col>4</xdr:col>
      <xdr:colOff>533400</xdr:colOff>
      <xdr:row>82</xdr:row>
      <xdr:rowOff>43878</xdr:rowOff>
    </xdr:to>
    <xdr:sp macro="" textlink="">
      <xdr:nvSpPr>
        <xdr:cNvPr id="209" name="円/楕円 208"/>
        <xdr:cNvSpPr/>
      </xdr:nvSpPr>
      <xdr:spPr>
        <a:xfrm>
          <a:off x="3175000" y="140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54055</xdr:rowOff>
    </xdr:from>
    <xdr:ext cx="762000" cy="259045"/>
    <xdr:sp macro="" textlink="">
      <xdr:nvSpPr>
        <xdr:cNvPr id="210" name="テキスト ボックス 209"/>
        <xdr:cNvSpPr txBox="1"/>
      </xdr:nvSpPr>
      <xdr:spPr>
        <a:xfrm>
          <a:off x="2844800" y="1377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354,078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104856</xdr:rowOff>
    </xdr:from>
    <xdr:to>
      <xdr:col>3</xdr:col>
      <xdr:colOff>330200</xdr:colOff>
      <xdr:row>82</xdr:row>
      <xdr:rowOff>35006</xdr:rowOff>
    </xdr:to>
    <xdr:sp macro="" textlink="">
      <xdr:nvSpPr>
        <xdr:cNvPr id="211" name="円/楕円 210"/>
        <xdr:cNvSpPr/>
      </xdr:nvSpPr>
      <xdr:spPr>
        <a:xfrm>
          <a:off x="2286000" y="139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19783</xdr:rowOff>
    </xdr:from>
    <xdr:ext cx="762000" cy="259045"/>
    <xdr:sp macro="" textlink="">
      <xdr:nvSpPr>
        <xdr:cNvPr id="212" name="テキスト ボックス 211"/>
        <xdr:cNvSpPr txBox="1"/>
      </xdr:nvSpPr>
      <xdr:spPr>
        <a:xfrm>
          <a:off x="1955800" y="1407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335,692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99451</xdr:rowOff>
    </xdr:from>
    <xdr:to>
      <xdr:col>2</xdr:col>
      <xdr:colOff>127000</xdr:colOff>
      <xdr:row>82</xdr:row>
      <xdr:rowOff>29601</xdr:rowOff>
    </xdr:to>
    <xdr:sp macro="" textlink="">
      <xdr:nvSpPr>
        <xdr:cNvPr id="213" name="円/楕円 212"/>
        <xdr:cNvSpPr/>
      </xdr:nvSpPr>
      <xdr:spPr>
        <a:xfrm>
          <a:off x="1397000" y="139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14378</xdr:rowOff>
    </xdr:from>
    <xdr:ext cx="762000" cy="259045"/>
    <xdr:sp macro="" textlink="">
      <xdr:nvSpPr>
        <xdr:cNvPr id="214" name="テキスト ボックス 213"/>
        <xdr:cNvSpPr txBox="1"/>
      </xdr:nvSpPr>
      <xdr:spPr>
        <a:xfrm>
          <a:off x="1066800" y="1407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324,494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特殊勤務手当や管理職手当の抑制などの人件費の圧縮に努めているが、これらの人件費抑制対策は、ラスパイレス指数には反映されない手法によるものであり、類似団体に比べ高い水準にある。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基本給では、年功的給与体系の見直しが遅れ類似団体平均よりも</a:t>
          </a:r>
          <a:r>
            <a:rPr lang="ja-JP" altLang="en-US" sz="1100" b="0" i="0" baseline="0">
              <a:solidFill>
                <a:schemeClr val="dk1"/>
              </a:solidFill>
              <a:effectLst/>
              <a:latin typeface="+mn-lt"/>
              <a:ea typeface="+mn-ea"/>
              <a:cs typeface="+mn-cs"/>
            </a:rPr>
            <a:t>８．２</a:t>
          </a:r>
          <a:r>
            <a:rPr lang="ja-JP" altLang="ja-JP" sz="1100" b="0" i="0" baseline="0">
              <a:solidFill>
                <a:schemeClr val="dk1"/>
              </a:solidFill>
              <a:effectLst/>
              <a:latin typeface="+mn-lt"/>
              <a:ea typeface="+mn-ea"/>
              <a:cs typeface="+mn-cs"/>
            </a:rPr>
            <a:t>％上回っている。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今後も、職務職責に応じた組織体制の整備と給与の適正化に努め、また、組織機構の見直しなどを進める中で、職務及び給与体系の整備を行う。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7365</xdr:rowOff>
    </xdr:from>
    <xdr:to>
      <xdr:col>24</xdr:col>
      <xdr:colOff>558800</xdr:colOff>
      <xdr:row>89</xdr:row>
      <xdr:rowOff>40894</xdr:rowOff>
    </xdr:to>
    <xdr:cxnSp macro="">
      <xdr:nvCxnSpPr>
        <xdr:cNvPr id="246" name="直線コネクタ 245"/>
        <xdr:cNvCxnSpPr/>
      </xdr:nvCxnSpPr>
      <xdr:spPr>
        <a:xfrm flipV="1">
          <a:off x="16179800" y="14923515"/>
          <a:ext cx="8382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159258</xdr:rowOff>
    </xdr:from>
    <xdr:to>
      <xdr:col>23</xdr:col>
      <xdr:colOff>406400</xdr:colOff>
      <xdr:row>89</xdr:row>
      <xdr:rowOff>40894</xdr:rowOff>
    </xdr:to>
    <xdr:cxnSp macro="">
      <xdr:nvCxnSpPr>
        <xdr:cNvPr id="249" name="直線コネクタ 248"/>
        <xdr:cNvCxnSpPr/>
      </xdr:nvCxnSpPr>
      <xdr:spPr>
        <a:xfrm>
          <a:off x="15290800" y="152468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130556</xdr:rowOff>
    </xdr:from>
    <xdr:to>
      <xdr:col>22</xdr:col>
      <xdr:colOff>203200</xdr:colOff>
      <xdr:row>88</xdr:row>
      <xdr:rowOff>159258</xdr:rowOff>
    </xdr:to>
    <xdr:cxnSp macro="">
      <xdr:nvCxnSpPr>
        <xdr:cNvPr id="252" name="直線コネクタ 251"/>
        <xdr:cNvCxnSpPr/>
      </xdr:nvCxnSpPr>
      <xdr:spPr>
        <a:xfrm>
          <a:off x="14401800" y="1487525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130556</xdr:rowOff>
    </xdr:from>
    <xdr:to>
      <xdr:col>21</xdr:col>
      <xdr:colOff>0</xdr:colOff>
      <xdr:row>86</xdr:row>
      <xdr:rowOff>145035</xdr:rowOff>
    </xdr:to>
    <xdr:cxnSp macro="">
      <xdr:nvCxnSpPr>
        <xdr:cNvPr id="255" name="直線コネクタ 254"/>
        <xdr:cNvCxnSpPr/>
      </xdr:nvCxnSpPr>
      <xdr:spPr>
        <a:xfrm flipV="1">
          <a:off x="13512800" y="1487525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113792</xdr:rowOff>
    </xdr:from>
    <xdr:to>
      <xdr:col>21</xdr:col>
      <xdr:colOff>50800</xdr:colOff>
      <xdr:row>85</xdr:row>
      <xdr:rowOff>43942</xdr:rowOff>
    </xdr:to>
    <xdr:sp macro="" textlink="">
      <xdr:nvSpPr>
        <xdr:cNvPr id="256" name="フローチャート : 判断 255"/>
        <xdr:cNvSpPr/>
      </xdr:nvSpPr>
      <xdr:spPr>
        <a:xfrm>
          <a:off x="14351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54119</xdr:rowOff>
    </xdr:from>
    <xdr:ext cx="762000" cy="259045"/>
    <xdr:sp macro="" textlink="">
      <xdr:nvSpPr>
        <xdr:cNvPr id="257" name="テキスト ボックス 256"/>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58" name="フローチャート : 判断 257"/>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59" name="テキスト ボックス 258"/>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128015</xdr:rowOff>
    </xdr:from>
    <xdr:to>
      <xdr:col>24</xdr:col>
      <xdr:colOff>609600</xdr:colOff>
      <xdr:row>87</xdr:row>
      <xdr:rowOff>58165</xdr:rowOff>
    </xdr:to>
    <xdr:sp macro="" textlink="">
      <xdr:nvSpPr>
        <xdr:cNvPr id="265" name="円/楕円 264"/>
        <xdr:cNvSpPr/>
      </xdr:nvSpPr>
      <xdr:spPr>
        <a:xfrm>
          <a:off x="169672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23892</xdr:rowOff>
    </xdr:from>
    <xdr:ext cx="762000" cy="259045"/>
    <xdr:sp macro="" textlink="">
      <xdr:nvSpPr>
        <xdr:cNvPr id="266" name="給与水準   （国との比較）該当値テキスト"/>
        <xdr:cNvSpPr txBox="1"/>
      </xdr:nvSpPr>
      <xdr:spPr>
        <a:xfrm>
          <a:off x="17106900" y="147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161544</xdr:rowOff>
    </xdr:from>
    <xdr:to>
      <xdr:col>23</xdr:col>
      <xdr:colOff>457200</xdr:colOff>
      <xdr:row>89</xdr:row>
      <xdr:rowOff>91694</xdr:rowOff>
    </xdr:to>
    <xdr:sp macro="" textlink="">
      <xdr:nvSpPr>
        <xdr:cNvPr id="267" name="円/楕円 266"/>
        <xdr:cNvSpPr/>
      </xdr:nvSpPr>
      <xdr:spPr>
        <a:xfrm>
          <a:off x="16129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76471</xdr:rowOff>
    </xdr:from>
    <xdr:ext cx="736600" cy="259045"/>
    <xdr:sp macro="" textlink="">
      <xdr:nvSpPr>
        <xdr:cNvPr id="268" name="テキスト ボックス 267"/>
        <xdr:cNvSpPr txBox="1"/>
      </xdr:nvSpPr>
      <xdr:spPr>
        <a:xfrm>
          <a:off x="15798800" y="1533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108458</xdr:rowOff>
    </xdr:from>
    <xdr:to>
      <xdr:col>22</xdr:col>
      <xdr:colOff>254000</xdr:colOff>
      <xdr:row>89</xdr:row>
      <xdr:rowOff>38608</xdr:rowOff>
    </xdr:to>
    <xdr:sp macro="" textlink="">
      <xdr:nvSpPr>
        <xdr:cNvPr id="269" name="円/楕円 268"/>
        <xdr:cNvSpPr/>
      </xdr:nvSpPr>
      <xdr:spPr>
        <a:xfrm>
          <a:off x="15240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23385</xdr:rowOff>
    </xdr:from>
    <xdr:ext cx="762000" cy="259045"/>
    <xdr:sp macro="" textlink="">
      <xdr:nvSpPr>
        <xdr:cNvPr id="270" name="テキスト ボックス 269"/>
        <xdr:cNvSpPr txBox="1"/>
      </xdr:nvSpPr>
      <xdr:spPr>
        <a:xfrm>
          <a:off x="14909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79756</xdr:rowOff>
    </xdr:from>
    <xdr:to>
      <xdr:col>21</xdr:col>
      <xdr:colOff>50800</xdr:colOff>
      <xdr:row>87</xdr:row>
      <xdr:rowOff>9906</xdr:rowOff>
    </xdr:to>
    <xdr:sp macro="" textlink="">
      <xdr:nvSpPr>
        <xdr:cNvPr id="271" name="円/楕円 270"/>
        <xdr:cNvSpPr/>
      </xdr:nvSpPr>
      <xdr:spPr>
        <a:xfrm>
          <a:off x="14351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166133</xdr:rowOff>
    </xdr:from>
    <xdr:ext cx="762000" cy="259045"/>
    <xdr:sp macro="" textlink="">
      <xdr:nvSpPr>
        <xdr:cNvPr id="272" name="テキスト ボックス 271"/>
        <xdr:cNvSpPr txBox="1"/>
      </xdr:nvSpPr>
      <xdr:spPr>
        <a:xfrm>
          <a:off x="14020800" y="149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73" name="円/楕円 272"/>
        <xdr:cNvSpPr/>
      </xdr:nvSpPr>
      <xdr:spPr>
        <a:xfrm>
          <a:off x="13462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9162</xdr:rowOff>
    </xdr:from>
    <xdr:ext cx="762000" cy="259045"/>
    <xdr:sp macro="" textlink="">
      <xdr:nvSpPr>
        <xdr:cNvPr id="274" name="テキスト ボックス 273"/>
        <xdr:cNvSpPr txBox="1"/>
      </xdr:nvSpPr>
      <xdr:spPr>
        <a:xfrm>
          <a:off x="13131800" y="1492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第２次上川町行政改革大綱（平成１２年度～平成１６年度）」において、２９人（△１５％）の削減を行い、その後も「第３次上川町行政改革大綱」に基づき職員の削減を図ってきたが、人口の大幅な減少の影響もあり、類似団体と比較すると大きく突出している。</a:t>
          </a:r>
          <a:endParaRPr lang="ja-JP" altLang="ja-JP" sz="1400">
            <a:effectLst/>
          </a:endParaRPr>
        </a:p>
        <a:p>
          <a:r>
            <a:rPr lang="ja-JP" altLang="ja-JP" sz="1100" b="0" i="0" baseline="0">
              <a:solidFill>
                <a:schemeClr val="dk1"/>
              </a:solidFill>
              <a:effectLst/>
              <a:latin typeface="+mn-lt"/>
              <a:ea typeface="+mn-ea"/>
              <a:cs typeface="+mn-cs"/>
            </a:rPr>
            <a:t>　職員の構成は、高齢層の人員が若年層に比べて極端に多い。ここ数年間の退職者数が増える見込みであることから、事務事業の一層の効率化を図るとともに、組織構成の大幅な見直しを行うことにより、新規採用職員の抑制、更には職員の減員を図っ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86312</xdr:rowOff>
    </xdr:from>
    <xdr:to>
      <xdr:col>24</xdr:col>
      <xdr:colOff>558800</xdr:colOff>
      <xdr:row>59</xdr:row>
      <xdr:rowOff>92517</xdr:rowOff>
    </xdr:to>
    <xdr:cxnSp macro="">
      <xdr:nvCxnSpPr>
        <xdr:cNvPr id="310" name="直線コネクタ 309"/>
        <xdr:cNvCxnSpPr/>
      </xdr:nvCxnSpPr>
      <xdr:spPr>
        <a:xfrm flipV="1">
          <a:off x="16179800" y="1020186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11"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92517</xdr:rowOff>
    </xdr:from>
    <xdr:to>
      <xdr:col>23</xdr:col>
      <xdr:colOff>406400</xdr:colOff>
      <xdr:row>59</xdr:row>
      <xdr:rowOff>105960</xdr:rowOff>
    </xdr:to>
    <xdr:cxnSp macro="">
      <xdr:nvCxnSpPr>
        <xdr:cNvPr id="313" name="直線コネクタ 312"/>
        <xdr:cNvCxnSpPr/>
      </xdr:nvCxnSpPr>
      <xdr:spPr>
        <a:xfrm flipV="1">
          <a:off x="15290800" y="10208067"/>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5" name="テキスト ボックス 314"/>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89529</xdr:rowOff>
    </xdr:from>
    <xdr:to>
      <xdr:col>22</xdr:col>
      <xdr:colOff>203200</xdr:colOff>
      <xdr:row>59</xdr:row>
      <xdr:rowOff>105960</xdr:rowOff>
    </xdr:to>
    <xdr:cxnSp macro="">
      <xdr:nvCxnSpPr>
        <xdr:cNvPr id="316" name="直線コネクタ 315"/>
        <xdr:cNvCxnSpPr/>
      </xdr:nvCxnSpPr>
      <xdr:spPr>
        <a:xfrm>
          <a:off x="14401800" y="10205079"/>
          <a:ext cx="8890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8" name="テキスト ボックス 317"/>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89529</xdr:rowOff>
    </xdr:from>
    <xdr:to>
      <xdr:col>21</xdr:col>
      <xdr:colOff>0</xdr:colOff>
      <xdr:row>59</xdr:row>
      <xdr:rowOff>91022</xdr:rowOff>
    </xdr:to>
    <xdr:cxnSp macro="">
      <xdr:nvCxnSpPr>
        <xdr:cNvPr id="319" name="直線コネクタ 318"/>
        <xdr:cNvCxnSpPr/>
      </xdr:nvCxnSpPr>
      <xdr:spPr>
        <a:xfrm flipV="1">
          <a:off x="13512800" y="10205079"/>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77924</xdr:rowOff>
    </xdr:from>
    <xdr:to>
      <xdr:col>21</xdr:col>
      <xdr:colOff>50800</xdr:colOff>
      <xdr:row>59</xdr:row>
      <xdr:rowOff>8074</xdr:rowOff>
    </xdr:to>
    <xdr:sp macro="" textlink="">
      <xdr:nvSpPr>
        <xdr:cNvPr id="320" name="フローチャート : 判断 319"/>
        <xdr:cNvSpPr/>
      </xdr:nvSpPr>
      <xdr:spPr>
        <a:xfrm>
          <a:off x="14351000" y="100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18251</xdr:rowOff>
    </xdr:from>
    <xdr:ext cx="762000" cy="259045"/>
    <xdr:sp macro="" textlink="">
      <xdr:nvSpPr>
        <xdr:cNvPr id="321" name="テキスト ボックス 320"/>
        <xdr:cNvSpPr txBox="1"/>
      </xdr:nvSpPr>
      <xdr:spPr>
        <a:xfrm>
          <a:off x="14020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76660</xdr:rowOff>
    </xdr:from>
    <xdr:to>
      <xdr:col>19</xdr:col>
      <xdr:colOff>533400</xdr:colOff>
      <xdr:row>59</xdr:row>
      <xdr:rowOff>6810</xdr:rowOff>
    </xdr:to>
    <xdr:sp macro="" textlink="">
      <xdr:nvSpPr>
        <xdr:cNvPr id="322" name="フローチャート : 判断 321"/>
        <xdr:cNvSpPr/>
      </xdr:nvSpPr>
      <xdr:spPr>
        <a:xfrm>
          <a:off x="13462000" y="1002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16987</xdr:rowOff>
    </xdr:from>
    <xdr:ext cx="762000" cy="259045"/>
    <xdr:sp macro="" textlink="">
      <xdr:nvSpPr>
        <xdr:cNvPr id="323" name="テキスト ボックス 322"/>
        <xdr:cNvSpPr txBox="1"/>
      </xdr:nvSpPr>
      <xdr:spPr>
        <a:xfrm>
          <a:off x="13131800" y="978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35512</xdr:rowOff>
    </xdr:from>
    <xdr:to>
      <xdr:col>24</xdr:col>
      <xdr:colOff>609600</xdr:colOff>
      <xdr:row>59</xdr:row>
      <xdr:rowOff>137112</xdr:rowOff>
    </xdr:to>
    <xdr:sp macro="" textlink="">
      <xdr:nvSpPr>
        <xdr:cNvPr id="329" name="円/楕円 328"/>
        <xdr:cNvSpPr/>
      </xdr:nvSpPr>
      <xdr:spPr>
        <a:xfrm>
          <a:off x="16967200" y="101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7589</xdr:rowOff>
    </xdr:from>
    <xdr:ext cx="762000" cy="259045"/>
    <xdr:sp macro="" textlink="">
      <xdr:nvSpPr>
        <xdr:cNvPr id="330" name="定員管理の状況該当値テキスト"/>
        <xdr:cNvSpPr txBox="1"/>
      </xdr:nvSpPr>
      <xdr:spPr>
        <a:xfrm>
          <a:off x="17106900" y="101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41717</xdr:rowOff>
    </xdr:from>
    <xdr:to>
      <xdr:col>23</xdr:col>
      <xdr:colOff>457200</xdr:colOff>
      <xdr:row>59</xdr:row>
      <xdr:rowOff>143317</xdr:rowOff>
    </xdr:to>
    <xdr:sp macro="" textlink="">
      <xdr:nvSpPr>
        <xdr:cNvPr id="331" name="円/楕円 330"/>
        <xdr:cNvSpPr/>
      </xdr:nvSpPr>
      <xdr:spPr>
        <a:xfrm>
          <a:off x="16129000" y="101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128094</xdr:rowOff>
    </xdr:from>
    <xdr:ext cx="736600" cy="259045"/>
    <xdr:sp macro="" textlink="">
      <xdr:nvSpPr>
        <xdr:cNvPr id="332" name="テキスト ボックス 331"/>
        <xdr:cNvSpPr txBox="1"/>
      </xdr:nvSpPr>
      <xdr:spPr>
        <a:xfrm>
          <a:off x="15798800" y="1024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55160</xdr:rowOff>
    </xdr:from>
    <xdr:to>
      <xdr:col>22</xdr:col>
      <xdr:colOff>254000</xdr:colOff>
      <xdr:row>59</xdr:row>
      <xdr:rowOff>156760</xdr:rowOff>
    </xdr:to>
    <xdr:sp macro="" textlink="">
      <xdr:nvSpPr>
        <xdr:cNvPr id="333" name="円/楕円 332"/>
        <xdr:cNvSpPr/>
      </xdr:nvSpPr>
      <xdr:spPr>
        <a:xfrm>
          <a:off x="15240000" y="101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141537</xdr:rowOff>
    </xdr:from>
    <xdr:ext cx="762000" cy="259045"/>
    <xdr:sp macro="" textlink="">
      <xdr:nvSpPr>
        <xdr:cNvPr id="334" name="テキスト ボックス 333"/>
        <xdr:cNvSpPr txBox="1"/>
      </xdr:nvSpPr>
      <xdr:spPr>
        <a:xfrm>
          <a:off x="14909800" y="102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38729</xdr:rowOff>
    </xdr:from>
    <xdr:to>
      <xdr:col>21</xdr:col>
      <xdr:colOff>50800</xdr:colOff>
      <xdr:row>59</xdr:row>
      <xdr:rowOff>140329</xdr:rowOff>
    </xdr:to>
    <xdr:sp macro="" textlink="">
      <xdr:nvSpPr>
        <xdr:cNvPr id="335" name="円/楕円 334"/>
        <xdr:cNvSpPr/>
      </xdr:nvSpPr>
      <xdr:spPr>
        <a:xfrm>
          <a:off x="14351000" y="101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125106</xdr:rowOff>
    </xdr:from>
    <xdr:ext cx="762000" cy="259045"/>
    <xdr:sp macro="" textlink="">
      <xdr:nvSpPr>
        <xdr:cNvPr id="336" name="テキスト ボックス 335"/>
        <xdr:cNvSpPr txBox="1"/>
      </xdr:nvSpPr>
      <xdr:spPr>
        <a:xfrm>
          <a:off x="14020800" y="1024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40222</xdr:rowOff>
    </xdr:from>
    <xdr:to>
      <xdr:col>19</xdr:col>
      <xdr:colOff>533400</xdr:colOff>
      <xdr:row>59</xdr:row>
      <xdr:rowOff>141822</xdr:rowOff>
    </xdr:to>
    <xdr:sp macro="" textlink="">
      <xdr:nvSpPr>
        <xdr:cNvPr id="337" name="円/楕円 336"/>
        <xdr:cNvSpPr/>
      </xdr:nvSpPr>
      <xdr:spPr>
        <a:xfrm>
          <a:off x="13462000" y="101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126599</xdr:rowOff>
    </xdr:from>
    <xdr:ext cx="762000" cy="259045"/>
    <xdr:sp macro="" textlink="">
      <xdr:nvSpPr>
        <xdr:cNvPr id="338" name="テキスト ボックス 337"/>
        <xdr:cNvSpPr txBox="1"/>
      </xdr:nvSpPr>
      <xdr:spPr>
        <a:xfrm>
          <a:off x="13131800" y="102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土地区画整理事業及びその関連事業により普通建設事業費に係る地方債の償還などに伴い上昇し、類似団体平均を上回っている。土地区画整理事業に係る地方債の本格的な元金の償還が始まるなどにより、これまでの大型施設の地方債の償還の終了による減額に相当する償還が見込まれる。</a:t>
          </a:r>
          <a:endParaRPr lang="ja-JP" altLang="ja-JP" sz="1400">
            <a:effectLst/>
          </a:endParaRPr>
        </a:p>
        <a:p>
          <a:pPr rtl="0" fontAlgn="base"/>
          <a:r>
            <a:rPr lang="ja-JP" altLang="ja-JP" sz="1100" b="0" i="0" baseline="0">
              <a:solidFill>
                <a:schemeClr val="dk1"/>
              </a:solidFill>
              <a:effectLst/>
              <a:latin typeface="+mn-lt"/>
              <a:ea typeface="+mn-ea"/>
              <a:cs typeface="+mn-cs"/>
            </a:rPr>
            <a:t>　平成２４年度から旭ヶ丘地区の整備事業に着手しているが、大型事業の着手には十分な注意を払い、事業の計画的な執行により地方債発行の抑制に努めていく。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89746</xdr:rowOff>
    </xdr:to>
    <xdr:cxnSp macro="">
      <xdr:nvCxnSpPr>
        <xdr:cNvPr id="372" name="直線コネクタ 371"/>
        <xdr:cNvCxnSpPr/>
      </xdr:nvCxnSpPr>
      <xdr:spPr>
        <a:xfrm flipV="1">
          <a:off x="16179800" y="714586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3"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89746</xdr:rowOff>
    </xdr:from>
    <xdr:to>
      <xdr:col>23</xdr:col>
      <xdr:colOff>406400</xdr:colOff>
      <xdr:row>43</xdr:row>
      <xdr:rowOff>46990</xdr:rowOff>
    </xdr:to>
    <xdr:cxnSp macro="">
      <xdr:nvCxnSpPr>
        <xdr:cNvPr id="375" name="直線コネクタ 374"/>
        <xdr:cNvCxnSpPr/>
      </xdr:nvCxnSpPr>
      <xdr:spPr>
        <a:xfrm flipV="1">
          <a:off x="15290800" y="72906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7" name="テキスト ボックス 37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87206</xdr:rowOff>
    </xdr:to>
    <xdr:cxnSp macro="">
      <xdr:nvCxnSpPr>
        <xdr:cNvPr id="378" name="直線コネクタ 377"/>
        <xdr:cNvCxnSpPr/>
      </xdr:nvCxnSpPr>
      <xdr:spPr>
        <a:xfrm flipV="1">
          <a:off x="14401800" y="74193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80" name="テキスト ボックス 379"/>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43</xdr:row>
      <xdr:rowOff>103294</xdr:rowOff>
    </xdr:to>
    <xdr:cxnSp macro="">
      <xdr:nvCxnSpPr>
        <xdr:cNvPr id="381" name="直線コネクタ 380"/>
        <xdr:cNvCxnSpPr/>
      </xdr:nvCxnSpPr>
      <xdr:spPr>
        <a:xfrm flipV="1">
          <a:off x="13512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2" name="フローチャート : 判断 381"/>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83" name="テキスト ボックス 382"/>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4" name="フローチャート : 判断 383"/>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85" name="テキスト ボックス 384"/>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1" name="円/楕円 390"/>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392"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38946</xdr:rowOff>
    </xdr:from>
    <xdr:to>
      <xdr:col>23</xdr:col>
      <xdr:colOff>457200</xdr:colOff>
      <xdr:row>42</xdr:row>
      <xdr:rowOff>140546</xdr:rowOff>
    </xdr:to>
    <xdr:sp macro="" textlink="">
      <xdr:nvSpPr>
        <xdr:cNvPr id="393" name="円/楕円 392"/>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125323</xdr:rowOff>
    </xdr:from>
    <xdr:ext cx="736600" cy="259045"/>
    <xdr:sp macro="" textlink="">
      <xdr:nvSpPr>
        <xdr:cNvPr id="394" name="テキスト ボックス 393"/>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395" name="円/楕円 394"/>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96" name="テキスト ボックス 39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36406</xdr:rowOff>
    </xdr:from>
    <xdr:to>
      <xdr:col>21</xdr:col>
      <xdr:colOff>50800</xdr:colOff>
      <xdr:row>43</xdr:row>
      <xdr:rowOff>138006</xdr:rowOff>
    </xdr:to>
    <xdr:sp macro="" textlink="">
      <xdr:nvSpPr>
        <xdr:cNvPr id="397" name="円/楕円 396"/>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122783</xdr:rowOff>
    </xdr:from>
    <xdr:ext cx="762000" cy="259045"/>
    <xdr:sp macro="" textlink="">
      <xdr:nvSpPr>
        <xdr:cNvPr id="398" name="テキスト ボックス 397"/>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9" name="円/楕円 398"/>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400" name="テキスト ボックス 399"/>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団塊世代の大量退職が続いているが、新規採用職員を抑制していることから退職手当負担見込み額が抑えられ、前年比では下回っているが、類似団体平均を大きく上回っている。主な要因としては、旭ヶ丘活性化事業及びその関連事業に伴う大規模な建設事業に係る地方債の借入額や公共下水道事業の整備にかかる公営企業債の借入額が膨らんでいることがあげられる。</a:t>
          </a:r>
          <a:endParaRPr lang="ja-JP" altLang="ja-JP" sz="1400">
            <a:effectLst/>
          </a:endParaRPr>
        </a:p>
        <a:p>
          <a:pPr rtl="0" fontAlgn="base"/>
          <a:r>
            <a:rPr lang="ja-JP" altLang="en-US" sz="1100" b="0" i="0" baseline="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地方債新規発行の抑制に努めながら、「上川町第９次総合計画」に基づく長期的な視点での事業執行による公債費の縮減と職員の新規採用の抑制などにより、財政の健全化を図る。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23404</xdr:rowOff>
    </xdr:from>
    <xdr:to>
      <xdr:col>24</xdr:col>
      <xdr:colOff>558800</xdr:colOff>
      <xdr:row>18</xdr:row>
      <xdr:rowOff>139458</xdr:rowOff>
    </xdr:to>
    <xdr:cxnSp macro="">
      <xdr:nvCxnSpPr>
        <xdr:cNvPr id="436" name="直線コネクタ 435"/>
        <xdr:cNvCxnSpPr/>
      </xdr:nvCxnSpPr>
      <xdr:spPr>
        <a:xfrm flipV="1">
          <a:off x="16179800" y="3109504"/>
          <a:ext cx="8382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7"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139458</xdr:rowOff>
    </xdr:from>
    <xdr:to>
      <xdr:col>23</xdr:col>
      <xdr:colOff>406400</xdr:colOff>
      <xdr:row>20</xdr:row>
      <xdr:rowOff>57392</xdr:rowOff>
    </xdr:to>
    <xdr:cxnSp macro="">
      <xdr:nvCxnSpPr>
        <xdr:cNvPr id="439" name="直線コネクタ 438"/>
        <xdr:cNvCxnSpPr/>
      </xdr:nvCxnSpPr>
      <xdr:spPr>
        <a:xfrm flipV="1">
          <a:off x="15290800" y="3225558"/>
          <a:ext cx="889000" cy="26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57392</xdr:rowOff>
    </xdr:from>
    <xdr:to>
      <xdr:col>22</xdr:col>
      <xdr:colOff>203200</xdr:colOff>
      <xdr:row>21</xdr:row>
      <xdr:rowOff>137583</xdr:rowOff>
    </xdr:to>
    <xdr:cxnSp macro="">
      <xdr:nvCxnSpPr>
        <xdr:cNvPr id="442" name="直線コネクタ 441"/>
        <xdr:cNvCxnSpPr/>
      </xdr:nvCxnSpPr>
      <xdr:spPr>
        <a:xfrm flipV="1">
          <a:off x="14401800" y="3486392"/>
          <a:ext cx="8890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3" name="フローチャート :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137583</xdr:rowOff>
    </xdr:from>
    <xdr:to>
      <xdr:col>21</xdr:col>
      <xdr:colOff>0</xdr:colOff>
      <xdr:row>23</xdr:row>
      <xdr:rowOff>73902</xdr:rowOff>
    </xdr:to>
    <xdr:cxnSp macro="">
      <xdr:nvCxnSpPr>
        <xdr:cNvPr id="445" name="直線コネクタ 444"/>
        <xdr:cNvCxnSpPr/>
      </xdr:nvCxnSpPr>
      <xdr:spPr>
        <a:xfrm flipV="1">
          <a:off x="13512800" y="3738033"/>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65012</xdr:rowOff>
    </xdr:from>
    <xdr:to>
      <xdr:col>21</xdr:col>
      <xdr:colOff>50800</xdr:colOff>
      <xdr:row>16</xdr:row>
      <xdr:rowOff>166612</xdr:rowOff>
    </xdr:to>
    <xdr:sp macro="" textlink="">
      <xdr:nvSpPr>
        <xdr:cNvPr id="446" name="フローチャート : 判断 445"/>
        <xdr:cNvSpPr/>
      </xdr:nvSpPr>
      <xdr:spPr>
        <a:xfrm>
          <a:off x="14351000" y="280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5339</xdr:rowOff>
    </xdr:from>
    <xdr:ext cx="762000" cy="259045"/>
    <xdr:sp macro="" textlink="">
      <xdr:nvSpPr>
        <xdr:cNvPr id="447" name="テキスト ボックス 446"/>
        <xdr:cNvSpPr txBox="1"/>
      </xdr:nvSpPr>
      <xdr:spPr>
        <a:xfrm>
          <a:off x="14020800" y="25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24312</xdr:rowOff>
    </xdr:from>
    <xdr:to>
      <xdr:col>19</xdr:col>
      <xdr:colOff>533400</xdr:colOff>
      <xdr:row>18</xdr:row>
      <xdr:rowOff>125912</xdr:rowOff>
    </xdr:to>
    <xdr:sp macro="" textlink="">
      <xdr:nvSpPr>
        <xdr:cNvPr id="448" name="フローチャート : 判断 447"/>
        <xdr:cNvSpPr/>
      </xdr:nvSpPr>
      <xdr:spPr>
        <a:xfrm>
          <a:off x="13462000" y="311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136089</xdr:rowOff>
    </xdr:from>
    <xdr:ext cx="762000" cy="259045"/>
    <xdr:sp macro="" textlink="">
      <xdr:nvSpPr>
        <xdr:cNvPr id="449" name="テキスト ボックス 448"/>
        <xdr:cNvSpPr txBox="1"/>
      </xdr:nvSpPr>
      <xdr:spPr>
        <a:xfrm>
          <a:off x="13131800" y="287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144054</xdr:rowOff>
    </xdr:from>
    <xdr:to>
      <xdr:col>24</xdr:col>
      <xdr:colOff>609600</xdr:colOff>
      <xdr:row>18</xdr:row>
      <xdr:rowOff>74204</xdr:rowOff>
    </xdr:to>
    <xdr:sp macro="" textlink="">
      <xdr:nvSpPr>
        <xdr:cNvPr id="455" name="円/楕円 454"/>
        <xdr:cNvSpPr/>
      </xdr:nvSpPr>
      <xdr:spPr>
        <a:xfrm>
          <a:off x="16967200" y="30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116131</xdr:rowOff>
    </xdr:from>
    <xdr:ext cx="762000" cy="259045"/>
    <xdr:sp macro="" textlink="">
      <xdr:nvSpPr>
        <xdr:cNvPr id="456" name="将来負担の状況該当値テキスト"/>
        <xdr:cNvSpPr txBox="1"/>
      </xdr:nvSpPr>
      <xdr:spPr>
        <a:xfrm>
          <a:off x="17106900" y="303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88658</xdr:rowOff>
    </xdr:from>
    <xdr:to>
      <xdr:col>23</xdr:col>
      <xdr:colOff>457200</xdr:colOff>
      <xdr:row>19</xdr:row>
      <xdr:rowOff>18808</xdr:rowOff>
    </xdr:to>
    <xdr:sp macro="" textlink="">
      <xdr:nvSpPr>
        <xdr:cNvPr id="457" name="円/楕円 456"/>
        <xdr:cNvSpPr/>
      </xdr:nvSpPr>
      <xdr:spPr>
        <a:xfrm>
          <a:off x="16129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3585</xdr:rowOff>
    </xdr:from>
    <xdr:ext cx="736600" cy="259045"/>
    <xdr:sp macro="" textlink="">
      <xdr:nvSpPr>
        <xdr:cNvPr id="458" name="テキスト ボックス 457"/>
        <xdr:cNvSpPr txBox="1"/>
      </xdr:nvSpPr>
      <xdr:spPr>
        <a:xfrm>
          <a:off x="15798800" y="326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6592</xdr:rowOff>
    </xdr:from>
    <xdr:to>
      <xdr:col>22</xdr:col>
      <xdr:colOff>254000</xdr:colOff>
      <xdr:row>20</xdr:row>
      <xdr:rowOff>108192</xdr:rowOff>
    </xdr:to>
    <xdr:sp macro="" textlink="">
      <xdr:nvSpPr>
        <xdr:cNvPr id="459" name="円/楕円 458"/>
        <xdr:cNvSpPr/>
      </xdr:nvSpPr>
      <xdr:spPr>
        <a:xfrm>
          <a:off x="15240000" y="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92969</xdr:rowOff>
    </xdr:from>
    <xdr:ext cx="762000" cy="259045"/>
    <xdr:sp macro="" textlink="">
      <xdr:nvSpPr>
        <xdr:cNvPr id="460" name="テキスト ボックス 459"/>
        <xdr:cNvSpPr txBox="1"/>
      </xdr:nvSpPr>
      <xdr:spPr>
        <a:xfrm>
          <a:off x="14909800" y="352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86783</xdr:rowOff>
    </xdr:from>
    <xdr:to>
      <xdr:col>21</xdr:col>
      <xdr:colOff>50800</xdr:colOff>
      <xdr:row>22</xdr:row>
      <xdr:rowOff>16933</xdr:rowOff>
    </xdr:to>
    <xdr:sp macro="" textlink="">
      <xdr:nvSpPr>
        <xdr:cNvPr id="461" name="円/楕円 460"/>
        <xdr:cNvSpPr/>
      </xdr:nvSpPr>
      <xdr:spPr>
        <a:xfrm>
          <a:off x="14351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1710</xdr:rowOff>
    </xdr:from>
    <xdr:ext cx="762000" cy="259045"/>
    <xdr:sp macro="" textlink="">
      <xdr:nvSpPr>
        <xdr:cNvPr id="462" name="テキスト ボックス 461"/>
        <xdr:cNvSpPr txBox="1"/>
      </xdr:nvSpPr>
      <xdr:spPr>
        <a:xfrm>
          <a:off x="14020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23102</xdr:rowOff>
    </xdr:from>
    <xdr:to>
      <xdr:col>19</xdr:col>
      <xdr:colOff>533400</xdr:colOff>
      <xdr:row>23</xdr:row>
      <xdr:rowOff>124702</xdr:rowOff>
    </xdr:to>
    <xdr:sp macro="" textlink="">
      <xdr:nvSpPr>
        <xdr:cNvPr id="463" name="円/楕円 462"/>
        <xdr:cNvSpPr/>
      </xdr:nvSpPr>
      <xdr:spPr>
        <a:xfrm>
          <a:off x="13462000" y="3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109479</xdr:rowOff>
    </xdr:from>
    <xdr:ext cx="762000" cy="259045"/>
    <xdr:sp macro="" textlink="">
      <xdr:nvSpPr>
        <xdr:cNvPr id="464" name="テキスト ボックス 463"/>
        <xdr:cNvSpPr txBox="1"/>
      </xdr:nvSpPr>
      <xdr:spPr>
        <a:xfrm>
          <a:off x="13131800" y="405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4,064
4,044
1,049.24
5,930,118
5,766,022
146,983
3,630,163
7,559,531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69.3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　職員の平均年齢</a:t>
          </a:r>
          <a:r>
            <a:rPr lang="ja-JP" altLang="en-US" sz="1100" baseline="0">
              <a:solidFill>
                <a:schemeClr val="dk1"/>
              </a:solidFill>
              <a:effectLst/>
              <a:latin typeface="+mn-lt"/>
              <a:ea typeface="+mn-ea"/>
              <a:cs typeface="+mn-cs"/>
            </a:rPr>
            <a:t>が</a:t>
          </a:r>
          <a:r>
            <a:rPr lang="ja-JP" altLang="ja-JP" sz="1100" baseline="0">
              <a:solidFill>
                <a:schemeClr val="dk1"/>
              </a:solidFill>
              <a:effectLst/>
              <a:latin typeface="+mn-lt"/>
              <a:ea typeface="+mn-ea"/>
              <a:cs typeface="+mn-cs"/>
            </a:rPr>
            <a:t>高い状況</a:t>
          </a:r>
          <a:r>
            <a:rPr lang="ja-JP" altLang="en-US" sz="1100" baseline="0">
              <a:solidFill>
                <a:schemeClr val="dk1"/>
              </a:solidFill>
              <a:effectLst/>
              <a:latin typeface="+mn-lt"/>
              <a:ea typeface="+mn-ea"/>
              <a:cs typeface="+mn-cs"/>
            </a:rPr>
            <a:t>に</a:t>
          </a:r>
          <a:r>
            <a:rPr lang="ja-JP" altLang="ja-JP" sz="1100" baseline="0">
              <a:solidFill>
                <a:schemeClr val="dk1"/>
              </a:solidFill>
              <a:effectLst/>
              <a:latin typeface="+mn-lt"/>
              <a:ea typeface="+mn-ea"/>
              <a:cs typeface="+mn-cs"/>
            </a:rPr>
            <a:t>あり、</a:t>
          </a:r>
          <a:r>
            <a:rPr lang="ja-JP" altLang="en-US" sz="1100" baseline="0">
              <a:solidFill>
                <a:schemeClr val="dk1"/>
              </a:solidFill>
              <a:effectLst/>
              <a:latin typeface="+mn-lt"/>
              <a:ea typeface="+mn-ea"/>
              <a:cs typeface="+mn-cs"/>
            </a:rPr>
            <a:t>類似団体と比較すると比率が高くなっているが、</a:t>
          </a:r>
          <a:r>
            <a:rPr lang="ja-JP" altLang="ja-JP" sz="1100" baseline="0">
              <a:solidFill>
                <a:schemeClr val="dk1"/>
              </a:solidFill>
              <a:effectLst/>
              <a:latin typeface="+mn-lt"/>
              <a:ea typeface="+mn-ea"/>
              <a:cs typeface="+mn-cs"/>
            </a:rPr>
            <a:t>退職者と採用者の関係などから</a:t>
          </a:r>
          <a:r>
            <a:rPr lang="ja-JP" altLang="en-US" sz="1100" baseline="0">
              <a:solidFill>
                <a:schemeClr val="dk1"/>
              </a:solidFill>
              <a:effectLst/>
              <a:latin typeface="+mn-lt"/>
              <a:ea typeface="+mn-ea"/>
              <a:cs typeface="+mn-cs"/>
            </a:rPr>
            <a:t>ここ数年では下がってきている</a:t>
          </a:r>
          <a:r>
            <a:rPr lang="ja-JP" altLang="ja-JP" sz="1100" baseline="0">
              <a:solidFill>
                <a:schemeClr val="dk1"/>
              </a:solidFill>
              <a:effectLst/>
              <a:latin typeface="+mn-lt"/>
              <a:ea typeface="+mn-ea"/>
              <a:cs typeface="+mn-cs"/>
            </a:rPr>
            <a:t>。</a:t>
          </a:r>
          <a:endParaRPr lang="en-US" altLang="ja-JP" sz="1100" baseline="0">
            <a:solidFill>
              <a:schemeClr val="dk1"/>
            </a:solidFill>
            <a:effectLst/>
            <a:latin typeface="+mn-lt"/>
            <a:ea typeface="+mn-ea"/>
            <a:cs typeface="+mn-cs"/>
          </a:endParaRPr>
        </a:p>
        <a:p>
          <a:pPr fontAlgn="base"/>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他団体と比較して、保健衛生関係、農林関係、土木関係での人件費の比率が高くなっているが、住民の高齢化とともに保健師による健康管理の充実、農林業振興などによる人員が必要であったことにより比率が高くなっている。</a:t>
          </a:r>
          <a:endParaRPr lang="ja-JP" altLang="ja-JP" sz="1400">
            <a:effectLst/>
          </a:endParaRPr>
        </a:p>
        <a:p>
          <a:r>
            <a:rPr lang="ja-JP" altLang="ja-JP" sz="1100" baseline="0">
              <a:solidFill>
                <a:schemeClr val="dk1"/>
              </a:solidFill>
              <a:effectLst/>
              <a:latin typeface="+mn-lt"/>
              <a:ea typeface="+mn-ea"/>
              <a:cs typeface="+mn-cs"/>
            </a:rPr>
            <a:t>　今後は、将来の安定した組織運営のためにも、抜本的な組織機構の見直しが余儀なくされており、結果として、新規採用者の抑制による人件費の縮減も図られる。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31750</xdr:rowOff>
    </xdr:from>
    <xdr:to>
      <xdr:col>7</xdr:col>
      <xdr:colOff>15875</xdr:colOff>
      <xdr:row>36</xdr:row>
      <xdr:rowOff>69850</xdr:rowOff>
    </xdr:to>
    <xdr:cxnSp macro="">
      <xdr:nvCxnSpPr>
        <xdr:cNvPr id="65" name="直線コネクタ 64"/>
        <xdr:cNvCxnSpPr/>
      </xdr:nvCxnSpPr>
      <xdr:spPr>
        <a:xfrm flipV="1">
          <a:off x="3987800" y="620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69850</xdr:rowOff>
    </xdr:from>
    <xdr:to>
      <xdr:col>5</xdr:col>
      <xdr:colOff>549275</xdr:colOff>
      <xdr:row>37</xdr:row>
      <xdr:rowOff>1270</xdr:rowOff>
    </xdr:to>
    <xdr:cxnSp macro="">
      <xdr:nvCxnSpPr>
        <xdr:cNvPr id="68" name="直線コネクタ 67"/>
        <xdr:cNvCxnSpPr/>
      </xdr:nvCxnSpPr>
      <xdr:spPr>
        <a:xfrm flipV="1">
          <a:off x="3098800" y="62420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20320</xdr:rowOff>
    </xdr:to>
    <xdr:cxnSp macro="">
      <xdr:nvCxnSpPr>
        <xdr:cNvPr id="71" name="直線コネクタ 70"/>
        <xdr:cNvCxnSpPr/>
      </xdr:nvCxnSpPr>
      <xdr:spPr>
        <a:xfrm flipV="1">
          <a:off x="2209800" y="6344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130810</xdr:rowOff>
    </xdr:from>
    <xdr:to>
      <xdr:col>3</xdr:col>
      <xdr:colOff>142875</xdr:colOff>
      <xdr:row>37</xdr:row>
      <xdr:rowOff>20320</xdr:rowOff>
    </xdr:to>
    <xdr:cxnSp macro="">
      <xdr:nvCxnSpPr>
        <xdr:cNvPr id="74" name="直線コネクタ 73"/>
        <xdr:cNvCxnSpPr/>
      </xdr:nvCxnSpPr>
      <xdr:spPr>
        <a:xfrm>
          <a:off x="1320800" y="63030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7" name="フローチャート : 判断 76"/>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8" name="テキスト ボックス 77"/>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152400</xdr:rowOff>
    </xdr:from>
    <xdr:to>
      <xdr:col>7</xdr:col>
      <xdr:colOff>66675</xdr:colOff>
      <xdr:row>36</xdr:row>
      <xdr:rowOff>82550</xdr:rowOff>
    </xdr:to>
    <xdr:sp macro="" textlink="">
      <xdr:nvSpPr>
        <xdr:cNvPr id="84" name="円/楕円 83"/>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124477</xdr:rowOff>
    </xdr:from>
    <xdr:ext cx="762000" cy="259045"/>
    <xdr:sp macro="" textlink="">
      <xdr:nvSpPr>
        <xdr:cNvPr id="85" name="人件費該当値テキスト"/>
        <xdr:cNvSpPr txBox="1"/>
      </xdr:nvSpPr>
      <xdr:spPr>
        <a:xfrm>
          <a:off x="4914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19050</xdr:rowOff>
    </xdr:from>
    <xdr:to>
      <xdr:col>5</xdr:col>
      <xdr:colOff>600075</xdr:colOff>
      <xdr:row>36</xdr:row>
      <xdr:rowOff>120650</xdr:rowOff>
    </xdr:to>
    <xdr:sp macro="" textlink="">
      <xdr:nvSpPr>
        <xdr:cNvPr id="86" name="円/楕円 85"/>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105427</xdr:rowOff>
    </xdr:from>
    <xdr:ext cx="736600" cy="259045"/>
    <xdr:sp macro="" textlink="">
      <xdr:nvSpPr>
        <xdr:cNvPr id="87" name="テキスト ボックス 86"/>
        <xdr:cNvSpPr txBox="1"/>
      </xdr:nvSpPr>
      <xdr:spPr>
        <a:xfrm>
          <a:off x="3606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8" name="円/楕円 87"/>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89" name="テキスト ボックス 88"/>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140970</xdr:rowOff>
    </xdr:from>
    <xdr:to>
      <xdr:col>3</xdr:col>
      <xdr:colOff>193675</xdr:colOff>
      <xdr:row>37</xdr:row>
      <xdr:rowOff>71120</xdr:rowOff>
    </xdr:to>
    <xdr:sp macro="" textlink="">
      <xdr:nvSpPr>
        <xdr:cNvPr id="90" name="円/楕円 89"/>
        <xdr:cNvSpPr/>
      </xdr:nvSpPr>
      <xdr:spPr>
        <a:xfrm>
          <a:off x="2159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55897</xdr:rowOff>
    </xdr:from>
    <xdr:ext cx="762000" cy="259045"/>
    <xdr:sp macro="" textlink="">
      <xdr:nvSpPr>
        <xdr:cNvPr id="91" name="テキスト ボックス 90"/>
        <xdr:cNvSpPr txBox="1"/>
      </xdr:nvSpPr>
      <xdr:spPr>
        <a:xfrm>
          <a:off x="1828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80010</xdr:rowOff>
    </xdr:from>
    <xdr:to>
      <xdr:col>1</xdr:col>
      <xdr:colOff>676275</xdr:colOff>
      <xdr:row>37</xdr:row>
      <xdr:rowOff>10160</xdr:rowOff>
    </xdr:to>
    <xdr:sp macro="" textlink="">
      <xdr:nvSpPr>
        <xdr:cNvPr id="92" name="円/楕円 91"/>
        <xdr:cNvSpPr/>
      </xdr:nvSpPr>
      <xdr:spPr>
        <a:xfrm>
          <a:off x="1270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166387</xdr:rowOff>
    </xdr:from>
    <xdr:ext cx="762000" cy="259045"/>
    <xdr:sp macro="" textlink="">
      <xdr:nvSpPr>
        <xdr:cNvPr id="93" name="テキスト ボックス 92"/>
        <xdr:cNvSpPr txBox="1"/>
      </xdr:nvSpPr>
      <xdr:spPr>
        <a:xfrm>
          <a:off x="939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「第３次上川町行政改革大綱」などに基づく物件費の抑制・圧縮により、類似団体平均、全国・全道市町村平均を下回っている。各公共施設の老朽化等による維持</a:t>
          </a:r>
          <a:endParaRPr lang="ja-JP" altLang="ja-JP" sz="1400">
            <a:effectLst/>
          </a:endParaRPr>
        </a:p>
        <a:p>
          <a:r>
            <a:rPr lang="ja-JP" altLang="ja-JP" sz="1100" baseline="0">
              <a:solidFill>
                <a:schemeClr val="dk1"/>
              </a:solidFill>
              <a:effectLst/>
              <a:latin typeface="+mn-lt"/>
              <a:ea typeface="+mn-ea"/>
              <a:cs typeface="+mn-cs"/>
            </a:rPr>
            <a:t>管理経費の増加も予測されることから、各公共施設等の存廃等の見直しを行うともに、賃金及び需用費などのより一層の削減を図ることにより、さらなる抑制に努める。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15</xdr:row>
      <xdr:rowOff>46990</xdr:rowOff>
    </xdr:to>
    <xdr:cxnSp macro="">
      <xdr:nvCxnSpPr>
        <xdr:cNvPr id="126" name="直線コネクタ 125"/>
        <xdr:cNvCxnSpPr/>
      </xdr:nvCxnSpPr>
      <xdr:spPr>
        <a:xfrm>
          <a:off x="15671800" y="2557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15</xdr:row>
      <xdr:rowOff>8890</xdr:rowOff>
    </xdr:to>
    <xdr:cxnSp macro="">
      <xdr:nvCxnSpPr>
        <xdr:cNvPr id="129" name="直線コネクタ 128"/>
        <xdr:cNvCxnSpPr/>
      </xdr:nvCxnSpPr>
      <xdr:spPr>
        <a:xfrm flipV="1">
          <a:off x="14782800" y="255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15</xdr:row>
      <xdr:rowOff>8890</xdr:rowOff>
    </xdr:to>
    <xdr:cxnSp macro="">
      <xdr:nvCxnSpPr>
        <xdr:cNvPr id="132" name="直線コネクタ 131"/>
        <xdr:cNvCxnSpPr/>
      </xdr:nvCxnSpPr>
      <xdr:spPr>
        <a:xfrm>
          <a:off x="13893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14</xdr:row>
      <xdr:rowOff>165100</xdr:rowOff>
    </xdr:to>
    <xdr:cxnSp macro="">
      <xdr:nvCxnSpPr>
        <xdr:cNvPr id="135" name="直線コネクタ 134"/>
        <xdr:cNvCxnSpPr/>
      </xdr:nvCxnSpPr>
      <xdr:spPr>
        <a:xfrm flipV="1">
          <a:off x="13004800" y="254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6" name="フローチャート : 判断 135"/>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7" name="テキスト ボックス 136"/>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8" name="フローチャート : 判断 137"/>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9" name="テキスト ボックス 138"/>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5" name="円/楕円 144"/>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6"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7" name="円/楕円 146"/>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8" name="テキスト ボックス 147"/>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9" name="円/楕円 148"/>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50" name="テキスト ボックス 149"/>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1" name="円/楕円 150"/>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2" name="テキスト ボックス 151"/>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3" name="円/楕円 152"/>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4" name="テキスト ボックス 153"/>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　類似団体平均、全国・全道市町村平均を下回っている。この主な要因は、少子高齢化が進行し、子どもの人数が減少し、児童福祉関係の扶助費が少額であることなどが主な要因となっている。</a:t>
          </a:r>
          <a:endParaRPr lang="ja-JP" altLang="ja-JP" sz="1400">
            <a:effectLst/>
          </a:endParaRPr>
        </a:p>
        <a:p>
          <a:pPr fontAlgn="base"/>
          <a:r>
            <a:rPr lang="ja-JP" altLang="ja-JP" sz="1100" baseline="0">
              <a:solidFill>
                <a:schemeClr val="dk1"/>
              </a:solidFill>
              <a:effectLst/>
              <a:latin typeface="+mn-lt"/>
              <a:ea typeface="+mn-ea"/>
              <a:cs typeface="+mn-cs"/>
            </a:rPr>
            <a:t>　特に単独費の扶助費が他団体と比較して少額である。健診や児童の医療に対する助成、予防接種の充実を予定しているところである。</a:t>
          </a:r>
          <a:endParaRPr lang="ja-JP" altLang="ja-JP" sz="1400">
            <a:effectLst/>
          </a:endParaRPr>
        </a:p>
        <a:p>
          <a:r>
            <a:rPr lang="ja-JP" altLang="ja-JP" sz="1100" baseline="0">
              <a:solidFill>
                <a:schemeClr val="dk1"/>
              </a:solidFill>
              <a:effectLst/>
              <a:latin typeface="+mn-lt"/>
              <a:ea typeface="+mn-ea"/>
              <a:cs typeface="+mn-cs"/>
            </a:rPr>
            <a:t>　しかし、全体的には、景気の低迷などにより扶助費が増加傾向となっているため、給付対象範囲などの事業内容の見直しを行い適正化に努める。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86" name="直線コネクタ 185"/>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146050</xdr:rowOff>
    </xdr:to>
    <xdr:cxnSp macro="">
      <xdr:nvCxnSpPr>
        <xdr:cNvPr id="189" name="直線コネクタ 188"/>
        <xdr:cNvCxnSpPr/>
      </xdr:nvCxnSpPr>
      <xdr:spPr>
        <a:xfrm flipV="1">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146050</xdr:rowOff>
    </xdr:to>
    <xdr:cxnSp macro="">
      <xdr:nvCxnSpPr>
        <xdr:cNvPr id="192" name="直線コネクタ 191"/>
        <xdr:cNvCxnSpPr/>
      </xdr:nvCxnSpPr>
      <xdr:spPr>
        <a:xfrm>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107950</xdr:rowOff>
    </xdr:to>
    <xdr:cxnSp macro="">
      <xdr:nvCxnSpPr>
        <xdr:cNvPr id="195" name="直線コネクタ 194"/>
        <xdr:cNvCxnSpPr/>
      </xdr:nvCxnSpPr>
      <xdr:spPr>
        <a:xfrm>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133350</xdr:rowOff>
    </xdr:from>
    <xdr:to>
      <xdr:col>3</xdr:col>
      <xdr:colOff>193675</xdr:colOff>
      <xdr:row>57</xdr:row>
      <xdr:rowOff>63500</xdr:rowOff>
    </xdr:to>
    <xdr:sp macro="" textlink="">
      <xdr:nvSpPr>
        <xdr:cNvPr id="196" name="フローチャート : 判断 195"/>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197" name="テキスト ボックス 196"/>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198" name="フローチャート : 判断 197"/>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199" name="テキスト ボックス 198"/>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7" name="円/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9" name="円/楕円 208"/>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0" name="テキスト ボックス 20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1" name="円/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4" name="テキスト ボックス 213"/>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その他に関わる経常経費については、他会計への繰出金など</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増加し、類似団体平均で</a:t>
          </a:r>
          <a:r>
            <a:rPr lang="ja-JP" altLang="en-US" sz="1100" b="0" i="0" baseline="0">
              <a:solidFill>
                <a:schemeClr val="dk1"/>
              </a:solidFill>
              <a:effectLst/>
              <a:latin typeface="+mn-lt"/>
              <a:ea typeface="+mn-ea"/>
              <a:cs typeface="+mn-cs"/>
            </a:rPr>
            <a:t>も上回っている</a:t>
          </a:r>
          <a:r>
            <a:rPr lang="ja-JP" altLang="ja-JP" sz="1100" b="0" i="0" baseline="0">
              <a:solidFill>
                <a:schemeClr val="dk1"/>
              </a:solidFill>
              <a:effectLst/>
              <a:latin typeface="+mn-lt"/>
              <a:ea typeface="+mn-ea"/>
              <a:cs typeface="+mn-cs"/>
            </a:rPr>
            <a:t>。今後も各特別会計における経費の削減に努めるとともに、独立採算の原則に基づき料金等の見直しも検討していく。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29845</xdr:rowOff>
    </xdr:from>
    <xdr:to>
      <xdr:col>24</xdr:col>
      <xdr:colOff>31750</xdr:colOff>
      <xdr:row>57</xdr:row>
      <xdr:rowOff>149860</xdr:rowOff>
    </xdr:to>
    <xdr:cxnSp macro="">
      <xdr:nvCxnSpPr>
        <xdr:cNvPr id="242" name="直線コネクタ 241"/>
        <xdr:cNvCxnSpPr/>
      </xdr:nvCxnSpPr>
      <xdr:spPr>
        <a:xfrm>
          <a:off x="15671800" y="980249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29845</xdr:rowOff>
    </xdr:from>
    <xdr:to>
      <xdr:col>22</xdr:col>
      <xdr:colOff>565150</xdr:colOff>
      <xdr:row>57</xdr:row>
      <xdr:rowOff>115570</xdr:rowOff>
    </xdr:to>
    <xdr:cxnSp macro="">
      <xdr:nvCxnSpPr>
        <xdr:cNvPr id="245" name="直線コネクタ 244"/>
        <xdr:cNvCxnSpPr/>
      </xdr:nvCxnSpPr>
      <xdr:spPr>
        <a:xfrm flipV="1">
          <a:off x="14782800" y="98024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121285</xdr:rowOff>
    </xdr:from>
    <xdr:to>
      <xdr:col>21</xdr:col>
      <xdr:colOff>361950</xdr:colOff>
      <xdr:row>57</xdr:row>
      <xdr:rowOff>115570</xdr:rowOff>
    </xdr:to>
    <xdr:cxnSp macro="">
      <xdr:nvCxnSpPr>
        <xdr:cNvPr id="248" name="直線コネクタ 247"/>
        <xdr:cNvCxnSpPr/>
      </xdr:nvCxnSpPr>
      <xdr:spPr>
        <a:xfrm>
          <a:off x="13893800" y="972248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98425</xdr:rowOff>
    </xdr:from>
    <xdr:to>
      <xdr:col>20</xdr:col>
      <xdr:colOff>158750</xdr:colOff>
      <xdr:row>56</xdr:row>
      <xdr:rowOff>121285</xdr:rowOff>
    </xdr:to>
    <xdr:cxnSp macro="">
      <xdr:nvCxnSpPr>
        <xdr:cNvPr id="251" name="直線コネクタ 250"/>
        <xdr:cNvCxnSpPr/>
      </xdr:nvCxnSpPr>
      <xdr:spPr>
        <a:xfrm>
          <a:off x="13004800" y="96996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150495</xdr:rowOff>
    </xdr:from>
    <xdr:to>
      <xdr:col>20</xdr:col>
      <xdr:colOff>209550</xdr:colOff>
      <xdr:row>58</xdr:row>
      <xdr:rowOff>80645</xdr:rowOff>
    </xdr:to>
    <xdr:sp macro="" textlink="">
      <xdr:nvSpPr>
        <xdr:cNvPr id="252" name="フローチャート : 判断 251"/>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65422</xdr:rowOff>
    </xdr:from>
    <xdr:ext cx="762000" cy="259045"/>
    <xdr:sp macro="" textlink="">
      <xdr:nvSpPr>
        <xdr:cNvPr id="253" name="テキスト ボックス 252"/>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150495</xdr:rowOff>
    </xdr:from>
    <xdr:to>
      <xdr:col>19</xdr:col>
      <xdr:colOff>6350</xdr:colOff>
      <xdr:row>58</xdr:row>
      <xdr:rowOff>80645</xdr:rowOff>
    </xdr:to>
    <xdr:sp macro="" textlink="">
      <xdr:nvSpPr>
        <xdr:cNvPr id="254" name="フローチャート : 判断 253"/>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65422</xdr:rowOff>
    </xdr:from>
    <xdr:ext cx="762000" cy="259045"/>
    <xdr:sp macro="" textlink="">
      <xdr:nvSpPr>
        <xdr:cNvPr id="255" name="テキスト ボックス 254"/>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99060</xdr:rowOff>
    </xdr:from>
    <xdr:to>
      <xdr:col>24</xdr:col>
      <xdr:colOff>82550</xdr:colOff>
      <xdr:row>58</xdr:row>
      <xdr:rowOff>29210</xdr:rowOff>
    </xdr:to>
    <xdr:sp macro="" textlink="">
      <xdr:nvSpPr>
        <xdr:cNvPr id="261" name="円/楕円 260"/>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71137</xdr:rowOff>
    </xdr:from>
    <xdr:ext cx="762000" cy="259045"/>
    <xdr:sp macro="" textlink="">
      <xdr:nvSpPr>
        <xdr:cNvPr id="262" name="その他該当値テキスト"/>
        <xdr:cNvSpPr txBox="1"/>
      </xdr:nvSpPr>
      <xdr:spPr>
        <a:xfrm>
          <a:off x="16598900" y="98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150495</xdr:rowOff>
    </xdr:from>
    <xdr:to>
      <xdr:col>22</xdr:col>
      <xdr:colOff>615950</xdr:colOff>
      <xdr:row>57</xdr:row>
      <xdr:rowOff>80645</xdr:rowOff>
    </xdr:to>
    <xdr:sp macro="" textlink="">
      <xdr:nvSpPr>
        <xdr:cNvPr id="263" name="円/楕円 262"/>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90822</xdr:rowOff>
    </xdr:from>
    <xdr:ext cx="736600" cy="259045"/>
    <xdr:sp macro="" textlink="">
      <xdr:nvSpPr>
        <xdr:cNvPr id="264" name="テキスト ボックス 263"/>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5" name="円/楕円 264"/>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66" name="テキスト ボックス 265"/>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70485</xdr:rowOff>
    </xdr:from>
    <xdr:to>
      <xdr:col>20</xdr:col>
      <xdr:colOff>209550</xdr:colOff>
      <xdr:row>57</xdr:row>
      <xdr:rowOff>635</xdr:rowOff>
    </xdr:to>
    <xdr:sp macro="" textlink="">
      <xdr:nvSpPr>
        <xdr:cNvPr id="267" name="円/楕円 266"/>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10812</xdr:rowOff>
    </xdr:from>
    <xdr:ext cx="762000" cy="259045"/>
    <xdr:sp macro="" textlink="">
      <xdr:nvSpPr>
        <xdr:cNvPr id="268" name="テキスト ボックス 267"/>
        <xdr:cNvSpPr txBox="1"/>
      </xdr:nvSpPr>
      <xdr:spPr>
        <a:xfrm>
          <a:off x="13512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47625</xdr:rowOff>
    </xdr:from>
    <xdr:to>
      <xdr:col>19</xdr:col>
      <xdr:colOff>6350</xdr:colOff>
      <xdr:row>56</xdr:row>
      <xdr:rowOff>149225</xdr:rowOff>
    </xdr:to>
    <xdr:sp macro="" textlink="">
      <xdr:nvSpPr>
        <xdr:cNvPr id="269" name="円/楕円 268"/>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159402</xdr:rowOff>
    </xdr:from>
    <xdr:ext cx="762000" cy="259045"/>
    <xdr:sp macro="" textlink="">
      <xdr:nvSpPr>
        <xdr:cNvPr id="270" name="テキスト ボックス 269"/>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消防業務や塵芥処理業務を一部事務組合で実施していること、また、平成２１年９月に町立病院を廃止、老人保健施設を併設し診療所化したことで補助費の減額に</a:t>
          </a:r>
          <a:r>
            <a:rPr lang="ja-JP" altLang="en-US" sz="1100" b="0" i="0" baseline="0">
              <a:solidFill>
                <a:schemeClr val="dk1"/>
              </a:solidFill>
              <a:effectLst/>
              <a:latin typeface="+mn-lt"/>
              <a:ea typeface="+mn-ea"/>
              <a:cs typeface="+mn-cs"/>
            </a:rPr>
            <a:t>努めており類似団体とほぼ同じ比率となっている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平成２６年には上川中部消防組合を解散し旭川市消防合併する予定で、より</a:t>
          </a:r>
          <a:r>
            <a:rPr lang="ja-JP" altLang="ja-JP" sz="1100" b="0" i="0" baseline="0">
              <a:solidFill>
                <a:schemeClr val="dk1"/>
              </a:solidFill>
              <a:effectLst/>
              <a:latin typeface="+mn-lt"/>
              <a:ea typeface="+mn-ea"/>
              <a:cs typeface="+mn-cs"/>
            </a:rPr>
            <a:t>一層の縮減を図る。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117856</xdr:rowOff>
    </xdr:to>
    <xdr:cxnSp macro="">
      <xdr:nvCxnSpPr>
        <xdr:cNvPr id="300" name="直線コネクタ 299"/>
        <xdr:cNvCxnSpPr/>
      </xdr:nvCxnSpPr>
      <xdr:spPr>
        <a:xfrm>
          <a:off x="15671800" y="6267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37</xdr:row>
      <xdr:rowOff>19558</xdr:rowOff>
    </xdr:to>
    <xdr:cxnSp macro="">
      <xdr:nvCxnSpPr>
        <xdr:cNvPr id="303" name="直線コネクタ 302"/>
        <xdr:cNvCxnSpPr/>
      </xdr:nvCxnSpPr>
      <xdr:spPr>
        <a:xfrm flipV="1">
          <a:off x="14782800" y="62671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19558</xdr:rowOff>
    </xdr:to>
    <xdr:cxnSp macro="">
      <xdr:nvCxnSpPr>
        <xdr:cNvPr id="306" name="直線コネクタ 305"/>
        <xdr:cNvCxnSpPr/>
      </xdr:nvCxnSpPr>
      <xdr:spPr>
        <a:xfrm>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38</xdr:row>
      <xdr:rowOff>30988</xdr:rowOff>
    </xdr:to>
    <xdr:cxnSp macro="">
      <xdr:nvCxnSpPr>
        <xdr:cNvPr id="309" name="直線コネクタ 308"/>
        <xdr:cNvCxnSpPr/>
      </xdr:nvCxnSpPr>
      <xdr:spPr>
        <a:xfrm flipV="1">
          <a:off x="13004800" y="634034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0" name="フローチャート : 判断 30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1" name="テキスト ボックス 31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2" name="フローチャート : 判断 311"/>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3" name="テキスト ボックス 312"/>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19" name="円/楕円 318"/>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0"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1" name="円/楕円 320"/>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22" name="テキスト ボックス 321"/>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3" name="円/楕円 322"/>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24" name="テキスト ボックス 323"/>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25" name="円/楕円 324"/>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57675</xdr:rowOff>
    </xdr:from>
    <xdr:ext cx="762000" cy="259045"/>
    <xdr:sp macro="" textlink="">
      <xdr:nvSpPr>
        <xdr:cNvPr id="326" name="テキスト ボックス 325"/>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27" name="円/楕円 326"/>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28" name="テキスト ボックス 327"/>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普通建設事業に係る地方債の償還などが始ま</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類似団体平均に比べ</a:t>
          </a:r>
          <a:r>
            <a:rPr lang="ja-JP" altLang="en-US" sz="1100" baseline="0">
              <a:solidFill>
                <a:schemeClr val="dk1"/>
              </a:solidFill>
              <a:effectLst/>
              <a:latin typeface="+mn-lt"/>
              <a:ea typeface="+mn-ea"/>
              <a:cs typeface="+mn-cs"/>
            </a:rPr>
            <a:t>高い比率になっている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　公債費のピークは</a:t>
          </a:r>
          <a:r>
            <a:rPr lang="ja-JP" altLang="en-US" sz="1100" baseline="0">
              <a:solidFill>
                <a:schemeClr val="dk1"/>
              </a:solidFill>
              <a:effectLst/>
              <a:latin typeface="+mn-lt"/>
              <a:ea typeface="+mn-ea"/>
              <a:cs typeface="+mn-cs"/>
            </a:rPr>
            <a:t>旭ヶ丘活性化事業にかかる償還が始まる</a:t>
          </a:r>
          <a:r>
            <a:rPr lang="ja-JP" altLang="ja-JP" sz="1100" baseline="0">
              <a:solidFill>
                <a:schemeClr val="dk1"/>
              </a:solidFill>
              <a:effectLst/>
              <a:latin typeface="+mn-lt"/>
              <a:ea typeface="+mn-ea"/>
              <a:cs typeface="+mn-cs"/>
            </a:rPr>
            <a:t>平成</a:t>
          </a:r>
          <a:r>
            <a:rPr lang="ja-JP" altLang="en-US" sz="1100" baseline="0">
              <a:solidFill>
                <a:schemeClr val="dk1"/>
              </a:solidFill>
              <a:effectLst/>
              <a:latin typeface="+mn-lt"/>
              <a:ea typeface="+mn-ea"/>
              <a:cs typeface="+mn-cs"/>
            </a:rPr>
            <a:t>２９</a:t>
          </a:r>
          <a:r>
            <a:rPr lang="ja-JP" altLang="ja-JP" sz="1100" baseline="0">
              <a:solidFill>
                <a:schemeClr val="dk1"/>
              </a:solidFill>
              <a:effectLst/>
              <a:latin typeface="+mn-lt"/>
              <a:ea typeface="+mn-ea"/>
              <a:cs typeface="+mn-cs"/>
            </a:rPr>
            <a:t>年度と見込んでいるが、</a:t>
          </a:r>
          <a:r>
            <a:rPr lang="ja-JP" altLang="en-US" sz="1100" baseline="0">
              <a:solidFill>
                <a:schemeClr val="dk1"/>
              </a:solidFill>
              <a:effectLst/>
              <a:latin typeface="+mn-lt"/>
              <a:ea typeface="+mn-ea"/>
              <a:cs typeface="+mn-cs"/>
            </a:rPr>
            <a:t>その後も</a:t>
          </a:r>
          <a:r>
            <a:rPr lang="ja-JP" altLang="ja-JP" sz="1100" baseline="0">
              <a:solidFill>
                <a:schemeClr val="dk1"/>
              </a:solidFill>
              <a:effectLst/>
              <a:latin typeface="+mn-lt"/>
              <a:ea typeface="+mn-ea"/>
              <a:cs typeface="+mn-cs"/>
            </a:rPr>
            <a:t>償還</a:t>
          </a:r>
          <a:r>
            <a:rPr lang="ja-JP" altLang="en-US" sz="1100" baseline="0">
              <a:solidFill>
                <a:schemeClr val="dk1"/>
              </a:solidFill>
              <a:effectLst/>
              <a:latin typeface="+mn-lt"/>
              <a:ea typeface="+mn-ea"/>
              <a:cs typeface="+mn-cs"/>
            </a:rPr>
            <a:t>額の高い状況が続くことが予想されるため</a:t>
          </a:r>
          <a:r>
            <a:rPr lang="ja-JP" altLang="ja-JP" sz="1100" baseline="0">
              <a:solidFill>
                <a:schemeClr val="dk1"/>
              </a:solidFill>
              <a:effectLst/>
              <a:latin typeface="+mn-lt"/>
              <a:ea typeface="+mn-ea"/>
              <a:cs typeface="+mn-cs"/>
            </a:rPr>
            <a:t>、地方債の新規発行を抑制し公債費の縮減に努める。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161289</xdr:rowOff>
    </xdr:from>
    <xdr:to>
      <xdr:col>7</xdr:col>
      <xdr:colOff>15875</xdr:colOff>
      <xdr:row>76</xdr:row>
      <xdr:rowOff>165100</xdr:rowOff>
    </xdr:to>
    <xdr:cxnSp macro="">
      <xdr:nvCxnSpPr>
        <xdr:cNvPr id="360" name="直線コネクタ 359"/>
        <xdr:cNvCxnSpPr/>
      </xdr:nvCxnSpPr>
      <xdr:spPr>
        <a:xfrm>
          <a:off x="3987800" y="13191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161289</xdr:rowOff>
    </xdr:from>
    <xdr:to>
      <xdr:col>5</xdr:col>
      <xdr:colOff>549275</xdr:colOff>
      <xdr:row>77</xdr:row>
      <xdr:rowOff>123189</xdr:rowOff>
    </xdr:to>
    <xdr:cxnSp macro="">
      <xdr:nvCxnSpPr>
        <xdr:cNvPr id="363" name="直線コネクタ 362"/>
        <xdr:cNvCxnSpPr/>
      </xdr:nvCxnSpPr>
      <xdr:spPr>
        <a:xfrm flipV="1">
          <a:off x="3098800" y="131914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77</xdr:row>
      <xdr:rowOff>142239</xdr:rowOff>
    </xdr:to>
    <xdr:cxnSp macro="">
      <xdr:nvCxnSpPr>
        <xdr:cNvPr id="366" name="直線コネクタ 365"/>
        <xdr:cNvCxnSpPr/>
      </xdr:nvCxnSpPr>
      <xdr:spPr>
        <a:xfrm flipV="1">
          <a:off x="2209800" y="133248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134620</xdr:rowOff>
    </xdr:from>
    <xdr:to>
      <xdr:col>3</xdr:col>
      <xdr:colOff>142875</xdr:colOff>
      <xdr:row>77</xdr:row>
      <xdr:rowOff>142239</xdr:rowOff>
    </xdr:to>
    <xdr:cxnSp macro="">
      <xdr:nvCxnSpPr>
        <xdr:cNvPr id="369" name="直線コネクタ 368"/>
        <xdr:cNvCxnSpPr/>
      </xdr:nvCxnSpPr>
      <xdr:spPr>
        <a:xfrm>
          <a:off x="1320800" y="13336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0" name="フローチャート : 判断 369"/>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1" name="テキスト ボックス 370"/>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2" name="フローチャート : 判断 371"/>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3" name="テキスト ボックス 372"/>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9" name="円/楕円 378"/>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80"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110489</xdr:rowOff>
    </xdr:from>
    <xdr:to>
      <xdr:col>5</xdr:col>
      <xdr:colOff>600075</xdr:colOff>
      <xdr:row>77</xdr:row>
      <xdr:rowOff>40639</xdr:rowOff>
    </xdr:to>
    <xdr:sp macro="" textlink="">
      <xdr:nvSpPr>
        <xdr:cNvPr id="381" name="円/楕円 380"/>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50817</xdr:rowOff>
    </xdr:from>
    <xdr:ext cx="736600" cy="259045"/>
    <xdr:sp macro="" textlink="">
      <xdr:nvSpPr>
        <xdr:cNvPr id="382" name="テキスト ボックス 381"/>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72389</xdr:rowOff>
    </xdr:from>
    <xdr:to>
      <xdr:col>4</xdr:col>
      <xdr:colOff>396875</xdr:colOff>
      <xdr:row>78</xdr:row>
      <xdr:rowOff>2539</xdr:rowOff>
    </xdr:to>
    <xdr:sp macro="" textlink="">
      <xdr:nvSpPr>
        <xdr:cNvPr id="383" name="円/楕円 382"/>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158766</xdr:rowOff>
    </xdr:from>
    <xdr:ext cx="762000" cy="259045"/>
    <xdr:sp macro="" textlink="">
      <xdr:nvSpPr>
        <xdr:cNvPr id="384" name="テキスト ボックス 383"/>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91439</xdr:rowOff>
    </xdr:from>
    <xdr:to>
      <xdr:col>3</xdr:col>
      <xdr:colOff>193675</xdr:colOff>
      <xdr:row>78</xdr:row>
      <xdr:rowOff>21589</xdr:rowOff>
    </xdr:to>
    <xdr:sp macro="" textlink="">
      <xdr:nvSpPr>
        <xdr:cNvPr id="385" name="円/楕円 384"/>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6366</xdr:rowOff>
    </xdr:from>
    <xdr:ext cx="762000" cy="259045"/>
    <xdr:sp macro="" textlink="">
      <xdr:nvSpPr>
        <xdr:cNvPr id="386" name="テキスト ボックス 385"/>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83820</xdr:rowOff>
    </xdr:from>
    <xdr:to>
      <xdr:col>1</xdr:col>
      <xdr:colOff>676275</xdr:colOff>
      <xdr:row>78</xdr:row>
      <xdr:rowOff>13970</xdr:rowOff>
    </xdr:to>
    <xdr:sp macro="" textlink="">
      <xdr:nvSpPr>
        <xdr:cNvPr id="387" name="円/楕円 386"/>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170197</xdr:rowOff>
    </xdr:from>
    <xdr:ext cx="762000" cy="259045"/>
    <xdr:sp macro="" textlink="">
      <xdr:nvSpPr>
        <xdr:cNvPr id="388" name="テキスト ボックス 387"/>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核施設の老朽化による維持修繕費や少子高齢化対策による扶助費の増加が今後見込まれることは免れない。人件費については、高齢化対策や職員数の減少による縮減を図りたい。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76</xdr:row>
      <xdr:rowOff>12700</xdr:rowOff>
    </xdr:to>
    <xdr:cxnSp macro="">
      <xdr:nvCxnSpPr>
        <xdr:cNvPr id="419" name="直線コネクタ 418"/>
        <xdr:cNvCxnSpPr/>
      </xdr:nvCxnSpPr>
      <xdr:spPr>
        <a:xfrm>
          <a:off x="15671800" y="12985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127000</xdr:rowOff>
    </xdr:from>
    <xdr:to>
      <xdr:col>22</xdr:col>
      <xdr:colOff>565150</xdr:colOff>
      <xdr:row>76</xdr:row>
      <xdr:rowOff>110998</xdr:rowOff>
    </xdr:to>
    <xdr:cxnSp macro="">
      <xdr:nvCxnSpPr>
        <xdr:cNvPr id="422" name="直線コネクタ 421"/>
        <xdr:cNvCxnSpPr/>
      </xdr:nvCxnSpPr>
      <xdr:spPr>
        <a:xfrm flipV="1">
          <a:off x="14782800" y="1298575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4" name="テキスト ボックス 423"/>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28702</xdr:rowOff>
    </xdr:from>
    <xdr:to>
      <xdr:col>21</xdr:col>
      <xdr:colOff>361950</xdr:colOff>
      <xdr:row>76</xdr:row>
      <xdr:rowOff>110998</xdr:rowOff>
    </xdr:to>
    <xdr:cxnSp macro="">
      <xdr:nvCxnSpPr>
        <xdr:cNvPr id="425" name="直線コネクタ 424"/>
        <xdr:cNvCxnSpPr/>
      </xdr:nvCxnSpPr>
      <xdr:spPr>
        <a:xfrm>
          <a:off x="13893800" y="1305890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28702</xdr:rowOff>
    </xdr:from>
    <xdr:to>
      <xdr:col>20</xdr:col>
      <xdr:colOff>158750</xdr:colOff>
      <xdr:row>76</xdr:row>
      <xdr:rowOff>90424</xdr:rowOff>
    </xdr:to>
    <xdr:cxnSp macro="">
      <xdr:nvCxnSpPr>
        <xdr:cNvPr id="428" name="直線コネクタ 427"/>
        <xdr:cNvCxnSpPr/>
      </xdr:nvCxnSpPr>
      <xdr:spPr>
        <a:xfrm flipV="1">
          <a:off x="13004800" y="1305890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96774</xdr:rowOff>
    </xdr:from>
    <xdr:to>
      <xdr:col>20</xdr:col>
      <xdr:colOff>209550</xdr:colOff>
      <xdr:row>77</xdr:row>
      <xdr:rowOff>26924</xdr:rowOff>
    </xdr:to>
    <xdr:sp macro="" textlink="">
      <xdr:nvSpPr>
        <xdr:cNvPr id="429" name="フローチャート : 判断 428"/>
        <xdr:cNvSpPr/>
      </xdr:nvSpPr>
      <xdr:spPr>
        <a:xfrm>
          <a:off x="13843000" y="131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11701</xdr:rowOff>
    </xdr:from>
    <xdr:ext cx="762000" cy="259045"/>
    <xdr:sp macro="" textlink="">
      <xdr:nvSpPr>
        <xdr:cNvPr id="430" name="テキスト ボックス 429"/>
        <xdr:cNvSpPr txBox="1"/>
      </xdr:nvSpPr>
      <xdr:spPr>
        <a:xfrm>
          <a:off x="13512800" y="132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1" name="フローチャート : 判断 43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32" name="テキスト ボックス 43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8" name="円/楕円 437"/>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39"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76200</xdr:rowOff>
    </xdr:from>
    <xdr:to>
      <xdr:col>22</xdr:col>
      <xdr:colOff>615950</xdr:colOff>
      <xdr:row>76</xdr:row>
      <xdr:rowOff>6350</xdr:rowOff>
    </xdr:to>
    <xdr:sp macro="" textlink="">
      <xdr:nvSpPr>
        <xdr:cNvPr id="440" name="円/楕円 439"/>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16527</xdr:rowOff>
    </xdr:from>
    <xdr:ext cx="736600" cy="259045"/>
    <xdr:sp macro="" textlink="">
      <xdr:nvSpPr>
        <xdr:cNvPr id="441" name="テキスト ボックス 440"/>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60198</xdr:rowOff>
    </xdr:from>
    <xdr:to>
      <xdr:col>21</xdr:col>
      <xdr:colOff>412750</xdr:colOff>
      <xdr:row>76</xdr:row>
      <xdr:rowOff>161798</xdr:rowOff>
    </xdr:to>
    <xdr:sp macro="" textlink="">
      <xdr:nvSpPr>
        <xdr:cNvPr id="442" name="円/楕円 441"/>
        <xdr:cNvSpPr/>
      </xdr:nvSpPr>
      <xdr:spPr>
        <a:xfrm>
          <a:off x="147320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146575</xdr:rowOff>
    </xdr:from>
    <xdr:ext cx="762000" cy="259045"/>
    <xdr:sp macro="" textlink="">
      <xdr:nvSpPr>
        <xdr:cNvPr id="443" name="テキスト ボックス 442"/>
        <xdr:cNvSpPr txBox="1"/>
      </xdr:nvSpPr>
      <xdr:spPr>
        <a:xfrm>
          <a:off x="14401800" y="1317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149352</xdr:rowOff>
    </xdr:from>
    <xdr:to>
      <xdr:col>20</xdr:col>
      <xdr:colOff>209550</xdr:colOff>
      <xdr:row>76</xdr:row>
      <xdr:rowOff>79502</xdr:rowOff>
    </xdr:to>
    <xdr:sp macro="" textlink="">
      <xdr:nvSpPr>
        <xdr:cNvPr id="444" name="円/楕円 443"/>
        <xdr:cNvSpPr/>
      </xdr:nvSpPr>
      <xdr:spPr>
        <a:xfrm>
          <a:off x="13843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89679</xdr:rowOff>
    </xdr:from>
    <xdr:ext cx="762000" cy="259045"/>
    <xdr:sp macro="" textlink="">
      <xdr:nvSpPr>
        <xdr:cNvPr id="445" name="テキスト ボックス 444"/>
        <xdr:cNvSpPr txBox="1"/>
      </xdr:nvSpPr>
      <xdr:spPr>
        <a:xfrm>
          <a:off x="13512800" y="1277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46" name="円/楕円 445"/>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151401</xdr:rowOff>
    </xdr:from>
    <xdr:ext cx="762000" cy="259045"/>
    <xdr:sp macro="" textlink="">
      <xdr:nvSpPr>
        <xdr:cNvPr id="447" name="テキスト ボックス 446"/>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北海道上川町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137600</xdr:rowOff>
    </xdr:from>
    <xdr:to>
      <xdr:col>4</xdr:col>
      <xdr:colOff>1117600</xdr:colOff>
      <xdr:row>17</xdr:row>
      <xdr:rowOff>156528</xdr:rowOff>
    </xdr:to>
    <xdr:cxnSp macro="">
      <xdr:nvCxnSpPr>
        <xdr:cNvPr id="51" name="直線コネクタ 50"/>
        <xdr:cNvCxnSpPr/>
      </xdr:nvCxnSpPr>
      <xdr:spPr bwMode="auto">
        <a:xfrm>
          <a:off x="5003800" y="3099875"/>
          <a:ext cx="6477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137600</xdr:rowOff>
    </xdr:from>
    <xdr:to>
      <xdr:col>4</xdr:col>
      <xdr:colOff>469900</xdr:colOff>
      <xdr:row>17</xdr:row>
      <xdr:rowOff>146184</xdr:rowOff>
    </xdr:to>
    <xdr:cxnSp macro="">
      <xdr:nvCxnSpPr>
        <xdr:cNvPr id="54" name="直線コネクタ 53"/>
        <xdr:cNvCxnSpPr/>
      </xdr:nvCxnSpPr>
      <xdr:spPr bwMode="auto">
        <a:xfrm flipV="1">
          <a:off x="4305300" y="3099875"/>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146184</xdr:rowOff>
    </xdr:from>
    <xdr:to>
      <xdr:col>3</xdr:col>
      <xdr:colOff>904875</xdr:colOff>
      <xdr:row>18</xdr:row>
      <xdr:rowOff>17946</xdr:rowOff>
    </xdr:to>
    <xdr:cxnSp macro="">
      <xdr:nvCxnSpPr>
        <xdr:cNvPr id="57" name="直線コネクタ 56"/>
        <xdr:cNvCxnSpPr/>
      </xdr:nvCxnSpPr>
      <xdr:spPr bwMode="auto">
        <a:xfrm flipV="1">
          <a:off x="3606800" y="3108459"/>
          <a:ext cx="698500" cy="43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17946</xdr:rowOff>
    </xdr:from>
    <xdr:to>
      <xdr:col>3</xdr:col>
      <xdr:colOff>206375</xdr:colOff>
      <xdr:row>18</xdr:row>
      <xdr:rowOff>35633</xdr:rowOff>
    </xdr:to>
    <xdr:cxnSp macro="">
      <xdr:nvCxnSpPr>
        <xdr:cNvPr id="60" name="直線コネクタ 59"/>
        <xdr:cNvCxnSpPr/>
      </xdr:nvCxnSpPr>
      <xdr:spPr bwMode="auto">
        <a:xfrm flipV="1">
          <a:off x="2908300" y="3151671"/>
          <a:ext cx="698500" cy="1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40208</xdr:rowOff>
    </xdr:from>
    <xdr:to>
      <xdr:col>3</xdr:col>
      <xdr:colOff>257175</xdr:colOff>
      <xdr:row>19</xdr:row>
      <xdr:rowOff>141808</xdr:rowOff>
    </xdr:to>
    <xdr:sp macro="" textlink="">
      <xdr:nvSpPr>
        <xdr:cNvPr id="61" name="フローチャート : 判断 60"/>
        <xdr:cNvSpPr/>
      </xdr:nvSpPr>
      <xdr:spPr bwMode="auto">
        <a:xfrm>
          <a:off x="3556000" y="3345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126585</xdr:rowOff>
    </xdr:from>
    <xdr:ext cx="762000" cy="259045"/>
    <xdr:sp macro="" textlink="">
      <xdr:nvSpPr>
        <xdr:cNvPr id="62" name="テキスト ボックス 61"/>
        <xdr:cNvSpPr txBox="1"/>
      </xdr:nvSpPr>
      <xdr:spPr>
        <a:xfrm>
          <a:off x="3225800" y="343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43877</xdr:rowOff>
    </xdr:from>
    <xdr:to>
      <xdr:col>2</xdr:col>
      <xdr:colOff>692150</xdr:colOff>
      <xdr:row>19</xdr:row>
      <xdr:rowOff>145477</xdr:rowOff>
    </xdr:to>
    <xdr:sp macro="" textlink="">
      <xdr:nvSpPr>
        <xdr:cNvPr id="63" name="フローチャート : 判断 62"/>
        <xdr:cNvSpPr/>
      </xdr:nvSpPr>
      <xdr:spPr bwMode="auto">
        <a:xfrm>
          <a:off x="2857500" y="3349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130254</xdr:rowOff>
    </xdr:from>
    <xdr:ext cx="762000" cy="259045"/>
    <xdr:sp macro="" textlink="">
      <xdr:nvSpPr>
        <xdr:cNvPr id="64" name="テキスト ボックス 63"/>
        <xdr:cNvSpPr txBox="1"/>
      </xdr:nvSpPr>
      <xdr:spPr>
        <a:xfrm>
          <a:off x="2527300" y="343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105728</xdr:rowOff>
    </xdr:from>
    <xdr:to>
      <xdr:col>5</xdr:col>
      <xdr:colOff>34925</xdr:colOff>
      <xdr:row>18</xdr:row>
      <xdr:rowOff>35878</xdr:rowOff>
    </xdr:to>
    <xdr:sp macro="" textlink="">
      <xdr:nvSpPr>
        <xdr:cNvPr id="70" name="円/楕円 69"/>
        <xdr:cNvSpPr/>
      </xdr:nvSpPr>
      <xdr:spPr bwMode="auto">
        <a:xfrm>
          <a:off x="5600700" y="306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122255</xdr:rowOff>
    </xdr:from>
    <xdr:ext cx="762000" cy="259045"/>
    <xdr:sp macro="" textlink="">
      <xdr:nvSpPr>
        <xdr:cNvPr id="71" name="人口1人当たり決算額の推移該当値テキスト130"/>
        <xdr:cNvSpPr txBox="1"/>
      </xdr:nvSpPr>
      <xdr:spPr>
        <a:xfrm>
          <a:off x="5740400" y="29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301,083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86800</xdr:rowOff>
    </xdr:from>
    <xdr:to>
      <xdr:col>4</xdr:col>
      <xdr:colOff>520700</xdr:colOff>
      <xdr:row>18</xdr:row>
      <xdr:rowOff>16950</xdr:rowOff>
    </xdr:to>
    <xdr:sp macro="" textlink="">
      <xdr:nvSpPr>
        <xdr:cNvPr id="72" name="円/楕円 71"/>
        <xdr:cNvSpPr/>
      </xdr:nvSpPr>
      <xdr:spPr bwMode="auto">
        <a:xfrm>
          <a:off x="4953000" y="304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27127</xdr:rowOff>
    </xdr:from>
    <xdr:ext cx="736600" cy="259045"/>
    <xdr:sp macro="" textlink="">
      <xdr:nvSpPr>
        <xdr:cNvPr id="73" name="テキスト ボックス 72"/>
        <xdr:cNvSpPr txBox="1"/>
      </xdr:nvSpPr>
      <xdr:spPr>
        <a:xfrm>
          <a:off x="4622800" y="2817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95384</xdr:rowOff>
    </xdr:from>
    <xdr:to>
      <xdr:col>3</xdr:col>
      <xdr:colOff>955675</xdr:colOff>
      <xdr:row>18</xdr:row>
      <xdr:rowOff>25534</xdr:rowOff>
    </xdr:to>
    <xdr:sp macro="" textlink="">
      <xdr:nvSpPr>
        <xdr:cNvPr id="74" name="円/楕円 73"/>
        <xdr:cNvSpPr/>
      </xdr:nvSpPr>
      <xdr:spPr bwMode="auto">
        <a:xfrm>
          <a:off x="4254500" y="305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35711</xdr:rowOff>
    </xdr:from>
    <xdr:ext cx="762000" cy="259045"/>
    <xdr:sp macro="" textlink="">
      <xdr:nvSpPr>
        <xdr:cNvPr id="75" name="テキスト ボックス 74"/>
        <xdr:cNvSpPr txBox="1"/>
      </xdr:nvSpPr>
      <xdr:spPr>
        <a:xfrm>
          <a:off x="3924300" y="282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307,418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138596</xdr:rowOff>
    </xdr:from>
    <xdr:to>
      <xdr:col>3</xdr:col>
      <xdr:colOff>257175</xdr:colOff>
      <xdr:row>18</xdr:row>
      <xdr:rowOff>68746</xdr:rowOff>
    </xdr:to>
    <xdr:sp macro="" textlink="">
      <xdr:nvSpPr>
        <xdr:cNvPr id="76" name="円/楕円 75"/>
        <xdr:cNvSpPr/>
      </xdr:nvSpPr>
      <xdr:spPr bwMode="auto">
        <a:xfrm>
          <a:off x="3556000" y="310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78923</xdr:rowOff>
    </xdr:from>
    <xdr:ext cx="762000" cy="259045"/>
    <xdr:sp macro="" textlink="">
      <xdr:nvSpPr>
        <xdr:cNvPr id="77" name="テキスト ボックス 76"/>
        <xdr:cNvSpPr txBox="1"/>
      </xdr:nvSpPr>
      <xdr:spPr>
        <a:xfrm>
          <a:off x="3225800" y="286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156283</xdr:rowOff>
    </xdr:from>
    <xdr:to>
      <xdr:col>2</xdr:col>
      <xdr:colOff>692150</xdr:colOff>
      <xdr:row>18</xdr:row>
      <xdr:rowOff>86433</xdr:rowOff>
    </xdr:to>
    <xdr:sp macro="" textlink="">
      <xdr:nvSpPr>
        <xdr:cNvPr id="78" name="円/楕円 77"/>
        <xdr:cNvSpPr/>
      </xdr:nvSpPr>
      <xdr:spPr bwMode="auto">
        <a:xfrm>
          <a:off x="2857500" y="311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96610</xdr:rowOff>
    </xdr:from>
    <xdr:ext cx="762000" cy="259045"/>
    <xdr:sp macro="" textlink="">
      <xdr:nvSpPr>
        <xdr:cNvPr id="79" name="テキスト ボックス 78"/>
        <xdr:cNvSpPr txBox="1"/>
      </xdr:nvSpPr>
      <xdr:spPr>
        <a:xfrm>
          <a:off x="2527300" y="288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270,122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240233</xdr:rowOff>
    </xdr:from>
    <xdr:to>
      <xdr:col>4</xdr:col>
      <xdr:colOff>1117600</xdr:colOff>
      <xdr:row>34</xdr:row>
      <xdr:rowOff>296980</xdr:rowOff>
    </xdr:to>
    <xdr:cxnSp macro="">
      <xdr:nvCxnSpPr>
        <xdr:cNvPr id="112" name="直線コネクタ 111"/>
        <xdr:cNvCxnSpPr/>
      </xdr:nvCxnSpPr>
      <xdr:spPr bwMode="auto">
        <a:xfrm>
          <a:off x="5003800" y="6507683"/>
          <a:ext cx="647700" cy="5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145089</xdr:rowOff>
    </xdr:from>
    <xdr:ext cx="762000" cy="259045"/>
    <xdr:sp macro="" textlink="">
      <xdr:nvSpPr>
        <xdr:cNvPr id="113" name="人口1人当たり決算額の推移平均値テキスト445"/>
        <xdr:cNvSpPr txBox="1"/>
      </xdr:nvSpPr>
      <xdr:spPr>
        <a:xfrm>
          <a:off x="5740400" y="67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161595</xdr:rowOff>
    </xdr:from>
    <xdr:to>
      <xdr:col>4</xdr:col>
      <xdr:colOff>469900</xdr:colOff>
      <xdr:row>34</xdr:row>
      <xdr:rowOff>240233</xdr:rowOff>
    </xdr:to>
    <xdr:cxnSp macro="">
      <xdr:nvCxnSpPr>
        <xdr:cNvPr id="115" name="直線コネクタ 114"/>
        <xdr:cNvCxnSpPr/>
      </xdr:nvCxnSpPr>
      <xdr:spPr bwMode="auto">
        <a:xfrm>
          <a:off x="4305300" y="6429045"/>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97869</xdr:rowOff>
    </xdr:from>
    <xdr:to>
      <xdr:col>3</xdr:col>
      <xdr:colOff>904875</xdr:colOff>
      <xdr:row>34</xdr:row>
      <xdr:rowOff>161595</xdr:rowOff>
    </xdr:to>
    <xdr:cxnSp macro="">
      <xdr:nvCxnSpPr>
        <xdr:cNvPr id="118" name="直線コネクタ 117"/>
        <xdr:cNvCxnSpPr/>
      </xdr:nvCxnSpPr>
      <xdr:spPr bwMode="auto">
        <a:xfrm>
          <a:off x="3606800" y="6365319"/>
          <a:ext cx="698500" cy="6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97869</xdr:rowOff>
    </xdr:from>
    <xdr:to>
      <xdr:col>3</xdr:col>
      <xdr:colOff>206375</xdr:colOff>
      <xdr:row>34</xdr:row>
      <xdr:rowOff>141493</xdr:rowOff>
    </xdr:to>
    <xdr:cxnSp macro="">
      <xdr:nvCxnSpPr>
        <xdr:cNvPr id="121" name="直線コネクタ 120"/>
        <xdr:cNvCxnSpPr/>
      </xdr:nvCxnSpPr>
      <xdr:spPr bwMode="auto">
        <a:xfrm flipV="1">
          <a:off x="2908300" y="6365319"/>
          <a:ext cx="698500" cy="43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222542</xdr:rowOff>
    </xdr:from>
    <xdr:to>
      <xdr:col>3</xdr:col>
      <xdr:colOff>257175</xdr:colOff>
      <xdr:row>35</xdr:row>
      <xdr:rowOff>324142</xdr:rowOff>
    </xdr:to>
    <xdr:sp macro="" textlink="">
      <xdr:nvSpPr>
        <xdr:cNvPr id="122" name="フローチャート : 判断 121"/>
        <xdr:cNvSpPr/>
      </xdr:nvSpPr>
      <xdr:spPr bwMode="auto">
        <a:xfrm>
          <a:off x="3556000" y="68328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308919</xdr:rowOff>
    </xdr:from>
    <xdr:ext cx="762000" cy="259045"/>
    <xdr:sp macro="" textlink="">
      <xdr:nvSpPr>
        <xdr:cNvPr id="123" name="テキスト ボックス 122"/>
        <xdr:cNvSpPr txBox="1"/>
      </xdr:nvSpPr>
      <xdr:spPr>
        <a:xfrm>
          <a:off x="3225800" y="691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210411</xdr:rowOff>
    </xdr:from>
    <xdr:to>
      <xdr:col>2</xdr:col>
      <xdr:colOff>692150</xdr:colOff>
      <xdr:row>35</xdr:row>
      <xdr:rowOff>312011</xdr:rowOff>
    </xdr:to>
    <xdr:sp macro="" textlink="">
      <xdr:nvSpPr>
        <xdr:cNvPr id="124" name="フローチャート : 判断 123"/>
        <xdr:cNvSpPr/>
      </xdr:nvSpPr>
      <xdr:spPr bwMode="auto">
        <a:xfrm>
          <a:off x="2857500" y="6820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296788</xdr:rowOff>
    </xdr:from>
    <xdr:ext cx="762000" cy="259045"/>
    <xdr:sp macro="" textlink="">
      <xdr:nvSpPr>
        <xdr:cNvPr id="125" name="テキスト ボックス 124"/>
        <xdr:cNvSpPr txBox="1"/>
      </xdr:nvSpPr>
      <xdr:spPr>
        <a:xfrm>
          <a:off x="2527300" y="69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246180</xdr:rowOff>
    </xdr:from>
    <xdr:to>
      <xdr:col>5</xdr:col>
      <xdr:colOff>34925</xdr:colOff>
      <xdr:row>35</xdr:row>
      <xdr:rowOff>4880</xdr:rowOff>
    </xdr:to>
    <xdr:sp macro="" textlink="">
      <xdr:nvSpPr>
        <xdr:cNvPr id="131" name="円/楕円 130"/>
        <xdr:cNvSpPr/>
      </xdr:nvSpPr>
      <xdr:spPr bwMode="auto">
        <a:xfrm>
          <a:off x="5600700" y="651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91256</xdr:rowOff>
    </xdr:from>
    <xdr:ext cx="762000" cy="259045"/>
    <xdr:sp macro="" textlink="">
      <xdr:nvSpPr>
        <xdr:cNvPr id="132" name="人口1人当たり決算額の推移該当値テキスト445"/>
        <xdr:cNvSpPr txBox="1"/>
      </xdr:nvSpPr>
      <xdr:spPr>
        <a:xfrm>
          <a:off x="5740400" y="635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189433</xdr:rowOff>
    </xdr:from>
    <xdr:to>
      <xdr:col>4</xdr:col>
      <xdr:colOff>520700</xdr:colOff>
      <xdr:row>34</xdr:row>
      <xdr:rowOff>291033</xdr:rowOff>
    </xdr:to>
    <xdr:sp macro="" textlink="">
      <xdr:nvSpPr>
        <xdr:cNvPr id="133" name="円/楕円 132"/>
        <xdr:cNvSpPr/>
      </xdr:nvSpPr>
      <xdr:spPr bwMode="auto">
        <a:xfrm>
          <a:off x="4953000" y="645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301210</xdr:rowOff>
    </xdr:from>
    <xdr:ext cx="736600" cy="259045"/>
    <xdr:sp macro="" textlink="">
      <xdr:nvSpPr>
        <xdr:cNvPr id="134" name="テキスト ボックス 133"/>
        <xdr:cNvSpPr txBox="1"/>
      </xdr:nvSpPr>
      <xdr:spPr>
        <a:xfrm>
          <a:off x="4622800" y="622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110795</xdr:rowOff>
    </xdr:from>
    <xdr:to>
      <xdr:col>3</xdr:col>
      <xdr:colOff>955675</xdr:colOff>
      <xdr:row>34</xdr:row>
      <xdr:rowOff>212395</xdr:rowOff>
    </xdr:to>
    <xdr:sp macro="" textlink="">
      <xdr:nvSpPr>
        <xdr:cNvPr id="135" name="円/楕円 134"/>
        <xdr:cNvSpPr/>
      </xdr:nvSpPr>
      <xdr:spPr bwMode="auto">
        <a:xfrm>
          <a:off x="4254500" y="637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222572</xdr:rowOff>
    </xdr:from>
    <xdr:ext cx="762000" cy="259045"/>
    <xdr:sp macro="" textlink="">
      <xdr:nvSpPr>
        <xdr:cNvPr id="136" name="テキスト ボックス 135"/>
        <xdr:cNvSpPr txBox="1"/>
      </xdr:nvSpPr>
      <xdr:spPr>
        <a:xfrm>
          <a:off x="3924300" y="61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47069</xdr:rowOff>
    </xdr:from>
    <xdr:to>
      <xdr:col>3</xdr:col>
      <xdr:colOff>257175</xdr:colOff>
      <xdr:row>34</xdr:row>
      <xdr:rowOff>148669</xdr:rowOff>
    </xdr:to>
    <xdr:sp macro="" textlink="">
      <xdr:nvSpPr>
        <xdr:cNvPr id="137" name="円/楕円 136"/>
        <xdr:cNvSpPr/>
      </xdr:nvSpPr>
      <xdr:spPr bwMode="auto">
        <a:xfrm>
          <a:off x="3556000" y="631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158846</xdr:rowOff>
    </xdr:from>
    <xdr:ext cx="762000" cy="259045"/>
    <xdr:sp macro="" textlink="">
      <xdr:nvSpPr>
        <xdr:cNvPr id="138" name="テキスト ボックス 137"/>
        <xdr:cNvSpPr txBox="1"/>
      </xdr:nvSpPr>
      <xdr:spPr>
        <a:xfrm>
          <a:off x="3225800" y="608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106,323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90693</xdr:rowOff>
    </xdr:from>
    <xdr:to>
      <xdr:col>2</xdr:col>
      <xdr:colOff>692150</xdr:colOff>
      <xdr:row>34</xdr:row>
      <xdr:rowOff>192293</xdr:rowOff>
    </xdr:to>
    <xdr:sp macro="" textlink="">
      <xdr:nvSpPr>
        <xdr:cNvPr id="139" name="円/楕円 138"/>
        <xdr:cNvSpPr/>
      </xdr:nvSpPr>
      <xdr:spPr bwMode="auto">
        <a:xfrm>
          <a:off x="2857500" y="635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202470</xdr:rowOff>
    </xdr:from>
    <xdr:ext cx="762000" cy="259045"/>
    <xdr:sp macro="" textlink="">
      <xdr:nvSpPr>
        <xdr:cNvPr id="140" name="テキスト ボックス 139"/>
        <xdr:cNvSpPr txBox="1"/>
      </xdr:nvSpPr>
      <xdr:spPr>
        <a:xfrm>
          <a:off x="2527300" y="61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実質単年度収支は黒字となって</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実質収支についても継続的に標準財政規模比で</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％の黒字となっている。単年度収支</a:t>
          </a:r>
          <a:r>
            <a:rPr lang="ja-JP" altLang="en-US" sz="1100">
              <a:solidFill>
                <a:schemeClr val="dk1"/>
              </a:solidFill>
              <a:effectLst/>
              <a:latin typeface="+mn-lt"/>
              <a:ea typeface="+mn-ea"/>
              <a:cs typeface="+mn-cs"/>
            </a:rPr>
            <a:t>の比率が低いのは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翌</a:t>
          </a:r>
          <a:r>
            <a:rPr lang="ja-JP" altLang="ja-JP" sz="1100">
              <a:solidFill>
                <a:schemeClr val="dk1"/>
              </a:solidFill>
              <a:effectLst/>
              <a:latin typeface="+mn-lt"/>
              <a:ea typeface="+mn-ea"/>
              <a:cs typeface="+mn-cs"/>
            </a:rPr>
            <a:t>年度への明許繰越が影響している。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Ｈ２１年度までのその他会計とは、９月まで開設していた町立病院事業会計である。Ｈ２１年度１０月からは、老人保健施設を併設した診療所を開設しており、地域に根ざした医療を進めている。</a:t>
          </a:r>
          <a:endParaRPr lang="ja-JP" altLang="ja-JP" sz="1400">
            <a:effectLst/>
          </a:endParaRPr>
        </a:p>
        <a:p>
          <a:r>
            <a:rPr lang="ja-JP" altLang="ja-JP" sz="1100">
              <a:solidFill>
                <a:schemeClr val="dk1"/>
              </a:solidFill>
              <a:effectLst/>
              <a:latin typeface="+mn-lt"/>
              <a:ea typeface="+mn-ea"/>
              <a:cs typeface="+mn-cs"/>
            </a:rPr>
            <a:t>　連結赤字（黒字）額は、全て黒字となっており、会計の合計額の標準財政規模との比率は、およそ１</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％程度となっている。</a:t>
          </a:r>
          <a:endParaRPr lang="ja-JP" altLang="ja-JP" sz="1400">
            <a:effectLst/>
          </a:endParaRPr>
        </a:p>
        <a:p>
          <a:r>
            <a:rPr lang="ja-JP" altLang="ja-JP" sz="1100">
              <a:solidFill>
                <a:schemeClr val="dk1"/>
              </a:solidFill>
              <a:effectLst/>
              <a:latin typeface="+mn-lt"/>
              <a:ea typeface="+mn-ea"/>
              <a:cs typeface="+mn-cs"/>
            </a:rPr>
            <a:t>　ただし、水道事業会計において、観光施設への客足の減少などから有収水量の減少が目立ち積立金取り崩しによる資産の減少がみられ、対策が急がれる。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実質公債比率の分子で、特に影響を与えている要因は、地方債の元利償還金であり、これは年々増加している傾向にある。</a:t>
          </a:r>
          <a:endParaRPr lang="ja-JP" altLang="ja-JP" sz="1400">
            <a:effectLst/>
          </a:endParaRPr>
        </a:p>
        <a:p>
          <a:r>
            <a:rPr lang="ja-JP" altLang="ja-JP" sz="1100">
              <a:solidFill>
                <a:schemeClr val="dk1"/>
              </a:solidFill>
              <a:effectLst/>
              <a:latin typeface="+mn-lt"/>
              <a:ea typeface="+mn-ea"/>
              <a:cs typeface="+mn-cs"/>
            </a:rPr>
            <a:t>　ただし、起債の種類が過疎債が主であることから算入公債費等の額も同様に増えてきており、実質公債比率は極端には増えていない。</a:t>
          </a:r>
          <a:endParaRPr lang="ja-JP" altLang="ja-JP" sz="1400">
            <a:effectLst/>
          </a:endParaRPr>
        </a:p>
        <a:p>
          <a:r>
            <a:rPr lang="ja-JP" altLang="ja-JP" sz="1100">
              <a:solidFill>
                <a:schemeClr val="dk1"/>
              </a:solidFill>
              <a:effectLst/>
              <a:latin typeface="+mn-lt"/>
              <a:ea typeface="+mn-ea"/>
              <a:cs typeface="+mn-cs"/>
            </a:rPr>
            <a:t>　ここ数年間は、分母においても人口の減など基準財政需要額に対する負の要因があるが、雇用対策や高齢化対策などによりそれほど減額とはなっていない。</a:t>
          </a:r>
          <a:endParaRPr lang="ja-JP" altLang="ja-JP" sz="1400">
            <a:effectLst/>
          </a:endParaRPr>
        </a:p>
        <a:p>
          <a:r>
            <a:rPr lang="ja-JP" altLang="ja-JP" sz="1100">
              <a:solidFill>
                <a:schemeClr val="dk1"/>
              </a:solidFill>
              <a:effectLst/>
              <a:latin typeface="+mn-lt"/>
              <a:ea typeface="+mn-ea"/>
              <a:cs typeface="+mn-cs"/>
            </a:rPr>
            <a:t>　今後は、地域経済対策のために欠かせない事業について、計画的な地方債の借り入れを行い実施するものとし、実質公債比率については増加しないような財政運営を図る。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将来負担比率の分子の減少に特に影響を与えているのは、地方債の現在高である。</a:t>
          </a:r>
          <a:endParaRPr lang="ja-JP" altLang="ja-JP" sz="1400">
            <a:effectLst/>
          </a:endParaRPr>
        </a:p>
        <a:p>
          <a:r>
            <a:rPr lang="ja-JP" altLang="ja-JP" sz="1100">
              <a:solidFill>
                <a:schemeClr val="dk1"/>
              </a:solidFill>
              <a:effectLst/>
              <a:latin typeface="+mn-lt"/>
              <a:ea typeface="+mn-ea"/>
              <a:cs typeface="+mn-cs"/>
            </a:rPr>
            <a:t>　起債の元利償還額については、Ｈ２２年度</a:t>
          </a:r>
          <a:r>
            <a:rPr lang="ja-JP" altLang="en-US" sz="1100">
              <a:solidFill>
                <a:schemeClr val="dk1"/>
              </a:solidFill>
              <a:effectLst/>
              <a:latin typeface="+mn-lt"/>
              <a:ea typeface="+mn-ea"/>
              <a:cs typeface="+mn-cs"/>
            </a:rPr>
            <a:t>から減少しているが</a:t>
          </a:r>
          <a:r>
            <a:rPr lang="ja-JP" altLang="ja-JP" sz="1100">
              <a:solidFill>
                <a:schemeClr val="dk1"/>
              </a:solidFill>
              <a:effectLst/>
              <a:latin typeface="+mn-lt"/>
              <a:ea typeface="+mn-ea"/>
              <a:cs typeface="+mn-cs"/>
            </a:rPr>
            <a:t>事業費の減により、借入額が減少している。そのことが、将来負担率の減少に大きく影響している。</a:t>
          </a:r>
          <a:endParaRPr lang="ja-JP" altLang="ja-JP" sz="1400">
            <a:effectLst/>
          </a:endParaRPr>
        </a:p>
        <a:p>
          <a:r>
            <a:rPr lang="ja-JP" altLang="ja-JP" sz="1100">
              <a:solidFill>
                <a:schemeClr val="dk1"/>
              </a:solidFill>
              <a:effectLst/>
              <a:latin typeface="+mn-lt"/>
              <a:ea typeface="+mn-ea"/>
              <a:cs typeface="+mn-cs"/>
            </a:rPr>
            <a:t>　また、近年の財政が黒字であったことと同様に、充当可能基金の増加がみられ、分子の減少につながっている。</a:t>
          </a:r>
          <a:endParaRPr lang="ja-JP" altLang="ja-JP" sz="1400">
            <a:effectLst/>
          </a:endParaRPr>
        </a:p>
        <a:p>
          <a:r>
            <a:rPr lang="ja-JP" altLang="ja-JP" sz="1100">
              <a:solidFill>
                <a:schemeClr val="dk1"/>
              </a:solidFill>
              <a:effectLst/>
              <a:latin typeface="+mn-lt"/>
              <a:ea typeface="+mn-ea"/>
              <a:cs typeface="+mn-cs"/>
            </a:rPr>
            <a:t>　今後も、事業の計画的な実施により将来の負担が極端に増加することが無いよう財政運用を図る。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5930118</v>
      </c>
      <c r="BO4" s="349"/>
      <c r="BP4" s="349"/>
      <c r="BQ4" s="349"/>
      <c r="BR4" s="349"/>
      <c r="BS4" s="349"/>
      <c r="BT4" s="349"/>
      <c r="BU4" s="350"/>
      <c r="BV4" s="348">
        <v>5651192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5766022</v>
      </c>
      <c r="BO5" s="386"/>
      <c r="BP5" s="386"/>
      <c r="BQ5" s="386"/>
      <c r="BR5" s="386"/>
      <c r="BS5" s="386"/>
      <c r="BT5" s="386"/>
      <c r="BU5" s="387"/>
      <c r="BV5" s="385">
        <v>5390876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78</v>
      </c>
      <c r="CU5" s="383"/>
      <c r="CV5" s="383"/>
      <c r="CW5" s="383"/>
      <c r="CX5" s="383"/>
      <c r="CY5" s="383"/>
      <c r="CZ5" s="383"/>
      <c r="DA5" s="384"/>
      <c r="DB5" s="382">
        <v>75.400000000000006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164096</v>
      </c>
      <c r="BO6" s="386"/>
      <c r="BP6" s="386"/>
      <c r="BQ6" s="386"/>
      <c r="BR6" s="386"/>
      <c r="BS6" s="386"/>
      <c r="BT6" s="386"/>
      <c r="BU6" s="387"/>
      <c r="BV6" s="385">
        <v>260316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82.4</v>
      </c>
      <c r="CU6" s="423"/>
      <c r="CV6" s="423"/>
      <c r="CW6" s="423"/>
      <c r="CX6" s="423"/>
      <c r="CY6" s="423"/>
      <c r="CZ6" s="423"/>
      <c r="DA6" s="424"/>
      <c r="DB6" s="422">
        <v>80</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17113</v>
      </c>
      <c r="BO7" s="386"/>
      <c r="BP7" s="386"/>
      <c r="BQ7" s="386"/>
      <c r="BR7" s="386"/>
      <c r="BS7" s="386"/>
      <c r="BT7" s="386"/>
      <c r="BU7" s="387"/>
      <c r="BV7" s="385">
        <v>128248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3630163</v>
      </c>
      <c r="CU7" s="386"/>
      <c r="CV7" s="386"/>
      <c r="CW7" s="386"/>
      <c r="CX7" s="386"/>
      <c r="CY7" s="386"/>
      <c r="CZ7" s="386"/>
      <c r="DA7" s="387"/>
      <c r="DB7" s="385">
        <v>3665342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146983</v>
      </c>
      <c r="BO8" s="386"/>
      <c r="BP8" s="386"/>
      <c r="BQ8" s="386"/>
      <c r="BR8" s="386"/>
      <c r="BS8" s="386"/>
      <c r="BT8" s="386"/>
      <c r="BU8" s="387"/>
      <c r="BV8" s="385">
        <v>132068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4532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14915</v>
      </c>
      <c r="BO9" s="386"/>
      <c r="BP9" s="386"/>
      <c r="BQ9" s="386"/>
      <c r="BR9" s="386"/>
      <c r="BS9" s="386"/>
      <c r="BT9" s="386"/>
      <c r="BU9" s="387"/>
      <c r="BV9" s="385">
        <v>-36573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5176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4478</v>
      </c>
      <c r="BO10" s="386"/>
      <c r="BP10" s="386"/>
      <c r="BQ10" s="386"/>
      <c r="BR10" s="386"/>
      <c r="BS10" s="386"/>
      <c r="BT10" s="386"/>
      <c r="BU10" s="387"/>
      <c r="BV10" s="385">
        <v>16018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4064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4044</v>
      </c>
      <c r="S13" s="467"/>
      <c r="T13" s="467"/>
      <c r="U13" s="467"/>
      <c r="V13" s="468"/>
      <c r="W13" s="401" t="s">
        <v>123</v>
      </c>
      <c r="X13" s="402"/>
      <c r="Y13" s="402"/>
      <c r="Z13" s="402"/>
      <c r="AA13" s="402"/>
      <c r="AB13" s="392"/>
      <c r="AC13" s="436">
        <v>255</v>
      </c>
      <c r="AD13" s="437"/>
      <c r="AE13" s="437"/>
      <c r="AF13" s="437"/>
      <c r="AG13" s="476"/>
      <c r="AH13" s="436">
        <v>282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19393</v>
      </c>
      <c r="BO13" s="386"/>
      <c r="BP13" s="386"/>
      <c r="BQ13" s="386"/>
      <c r="BR13" s="386"/>
      <c r="BS13" s="386"/>
      <c r="BT13" s="386"/>
      <c r="BU13" s="387"/>
      <c r="BV13" s="385">
        <v>-20555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13.8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4056</v>
      </c>
      <c r="S14" s="467"/>
      <c r="T14" s="467"/>
      <c r="U14" s="467"/>
      <c r="V14" s="468"/>
      <c r="W14" s="375"/>
      <c r="X14" s="376"/>
      <c r="Y14" s="376"/>
      <c r="Z14" s="376"/>
      <c r="AA14" s="376"/>
      <c r="AB14" s="365"/>
      <c r="AC14" s="469">
        <v>11.7</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69.3</v>
      </c>
      <c r="CU14" s="481"/>
      <c r="CV14" s="481"/>
      <c r="CW14" s="481"/>
      <c r="CX14" s="481"/>
      <c r="CY14" s="481"/>
      <c r="CZ14" s="481"/>
      <c r="DA14" s="482"/>
      <c r="DB14" s="480">
        <v>79.400000000000006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4035</v>
      </c>
      <c r="S15" s="467"/>
      <c r="T15" s="467"/>
      <c r="U15" s="467"/>
      <c r="V15" s="468"/>
      <c r="W15" s="401" t="s">
        <v>130</v>
      </c>
      <c r="X15" s="402"/>
      <c r="Y15" s="402"/>
      <c r="Z15" s="402"/>
      <c r="AA15" s="402"/>
      <c r="AB15" s="392"/>
      <c r="AC15" s="436">
        <v>225</v>
      </c>
      <c r="AD15" s="437"/>
      <c r="AE15" s="437"/>
      <c r="AF15" s="437"/>
      <c r="AG15" s="476"/>
      <c r="AH15" s="436">
        <v>424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481603</v>
      </c>
      <c r="BO15" s="349"/>
      <c r="BP15" s="349"/>
      <c r="BQ15" s="349"/>
      <c r="BR15" s="349"/>
      <c r="BS15" s="349"/>
      <c r="BT15" s="349"/>
      <c r="BU15" s="350"/>
      <c r="BV15" s="348">
        <v>465441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10.3</v>
      </c>
      <c r="AD16" s="470"/>
      <c r="AE16" s="470"/>
      <c r="AF16" s="470"/>
      <c r="AG16" s="471"/>
      <c r="AH16" s="469">
        <v>15.1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3301652</v>
      </c>
      <c r="BO16" s="386"/>
      <c r="BP16" s="386"/>
      <c r="BQ16" s="386"/>
      <c r="BR16" s="386"/>
      <c r="BS16" s="386"/>
      <c r="BT16" s="386"/>
      <c r="BU16" s="387"/>
      <c r="BV16" s="385">
        <v>3328823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1707</v>
      </c>
      <c r="AD17" s="437"/>
      <c r="AE17" s="437"/>
      <c r="AF17" s="437"/>
      <c r="AG17" s="476"/>
      <c r="AH17" s="436">
        <v>2097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609392</v>
      </c>
      <c r="BO17" s="386"/>
      <c r="BP17" s="386"/>
      <c r="BQ17" s="386"/>
      <c r="BR17" s="386"/>
      <c r="BS17" s="386"/>
      <c r="BT17" s="386"/>
      <c r="BU17" s="387"/>
      <c r="BV17" s="385">
        <v>584951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1049.24</v>
      </c>
      <c r="M18" s="498"/>
      <c r="N18" s="498"/>
      <c r="O18" s="498"/>
      <c r="P18" s="498"/>
      <c r="Q18" s="498"/>
      <c r="R18" s="499"/>
      <c r="S18" s="499"/>
      <c r="T18" s="499"/>
      <c r="U18" s="499"/>
      <c r="V18" s="500"/>
      <c r="W18" s="403"/>
      <c r="X18" s="404"/>
      <c r="Y18" s="404"/>
      <c r="Z18" s="404"/>
      <c r="AA18" s="404"/>
      <c r="AB18" s="395"/>
      <c r="AC18" s="501">
        <v>78.099999999999994</v>
      </c>
      <c r="AD18" s="502"/>
      <c r="AE18" s="502"/>
      <c r="AF18" s="502"/>
      <c r="AG18" s="503"/>
      <c r="AH18" s="501">
        <v>74.8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2914190</v>
      </c>
      <c r="BO18" s="386"/>
      <c r="BP18" s="386"/>
      <c r="BQ18" s="386"/>
      <c r="BR18" s="386"/>
      <c r="BS18" s="386"/>
      <c r="BT18" s="386"/>
      <c r="BU18" s="387"/>
      <c r="BV18" s="385">
        <v>2858329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4391167</v>
      </c>
      <c r="BO19" s="386"/>
      <c r="BP19" s="386"/>
      <c r="BQ19" s="386"/>
      <c r="BR19" s="386"/>
      <c r="BS19" s="386"/>
      <c r="BT19" s="386"/>
      <c r="BU19" s="387"/>
      <c r="BV19" s="385">
        <v>4292401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2303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39" t="s">
        <v>149</v>
      </c>
      <c r="AI22" s="402"/>
      <c r="AJ22" s="402"/>
      <c r="AK22" s="402"/>
      <c r="AL22" s="392"/>
      <c r="AM22" s="539" t="s">
        <v>150</v>
      </c>
      <c r="AN22" s="540"/>
      <c r="AO22" s="540"/>
      <c r="AP22" s="540"/>
      <c r="AQ22" s="540"/>
      <c r="AR22" s="541"/>
      <c r="AS22" s="524" t="s">
        <v>147</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151</v>
      </c>
      <c r="AZ23" s="346"/>
      <c r="BA23" s="346"/>
      <c r="BB23" s="346"/>
      <c r="BC23" s="346"/>
      <c r="BD23" s="346"/>
      <c r="BE23" s="346"/>
      <c r="BF23" s="346"/>
      <c r="BG23" s="346"/>
      <c r="BH23" s="346"/>
      <c r="BI23" s="346"/>
      <c r="BJ23" s="346"/>
      <c r="BK23" s="346"/>
      <c r="BL23" s="346"/>
      <c r="BM23" s="347"/>
      <c r="BN23" s="385">
        <v>7559531</v>
      </c>
      <c r="BO23" s="386"/>
      <c r="BP23" s="386"/>
      <c r="BQ23" s="386"/>
      <c r="BR23" s="386"/>
      <c r="BS23" s="386"/>
      <c r="BT23" s="386"/>
      <c r="BU23" s="387"/>
      <c r="BV23" s="385">
        <v>7171415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7450</v>
      </c>
      <c r="R24" s="437"/>
      <c r="S24" s="437"/>
      <c r="T24" s="437"/>
      <c r="U24" s="437"/>
      <c r="V24" s="476"/>
      <c r="W24" s="531"/>
      <c r="X24" s="519"/>
      <c r="Y24" s="520"/>
      <c r="Z24" s="435" t="s">
        <v>153</v>
      </c>
      <c r="AA24" s="415"/>
      <c r="AB24" s="415"/>
      <c r="AC24" s="415"/>
      <c r="AD24" s="415"/>
      <c r="AE24" s="415"/>
      <c r="AF24" s="415"/>
      <c r="AG24" s="416"/>
      <c r="AH24" s="436">
        <v>93</v>
      </c>
      <c r="AI24" s="437"/>
      <c r="AJ24" s="437"/>
      <c r="AK24" s="437"/>
      <c r="AL24" s="476"/>
      <c r="AM24" s="436">
        <v>311736</v>
      </c>
      <c r="AN24" s="437"/>
      <c r="AO24" s="437"/>
      <c r="AP24" s="437"/>
      <c r="AQ24" s="437"/>
      <c r="AR24" s="476"/>
      <c r="AS24" s="436">
        <v>3352</v>
      </c>
      <c r="AT24" s="437"/>
      <c r="AU24" s="437"/>
      <c r="AV24" s="437"/>
      <c r="AW24" s="437"/>
      <c r="AX24" s="438"/>
      <c r="AY24" s="547" t="s">
        <v>154</v>
      </c>
      <c r="AZ24" s="548"/>
      <c r="BA24" s="548"/>
      <c r="BB24" s="548"/>
      <c r="BC24" s="548"/>
      <c r="BD24" s="548"/>
      <c r="BE24" s="548"/>
      <c r="BF24" s="548"/>
      <c r="BG24" s="548"/>
      <c r="BH24" s="548"/>
      <c r="BI24" s="548"/>
      <c r="BJ24" s="548"/>
      <c r="BK24" s="548"/>
      <c r="BL24" s="548"/>
      <c r="BM24" s="549"/>
      <c r="BN24" s="385">
        <v>6899068</v>
      </c>
      <c r="BO24" s="386"/>
      <c r="BP24" s="386"/>
      <c r="BQ24" s="386"/>
      <c r="BR24" s="386"/>
      <c r="BS24" s="386"/>
      <c r="BT24" s="386"/>
      <c r="BU24" s="387"/>
      <c r="BV24" s="385">
        <v>6432878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6130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240797</v>
      </c>
      <c r="BO25" s="349"/>
      <c r="BP25" s="349"/>
      <c r="BQ25" s="349"/>
      <c r="BR25" s="349"/>
      <c r="BS25" s="349"/>
      <c r="BT25" s="349"/>
      <c r="BU25" s="350"/>
      <c r="BV25" s="348">
        <v>260217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5600</v>
      </c>
      <c r="R26" s="437"/>
      <c r="S26" s="437"/>
      <c r="T26" s="437"/>
      <c r="U26" s="437"/>
      <c r="V26" s="476"/>
      <c r="W26" s="531"/>
      <c r="X26" s="519"/>
      <c r="Y26" s="520"/>
      <c r="Z26" s="435" t="s">
        <v>159</v>
      </c>
      <c r="AA26" s="553"/>
      <c r="AB26" s="553"/>
      <c r="AC26" s="553"/>
      <c r="AD26" s="553"/>
      <c r="AE26" s="553"/>
      <c r="AF26" s="553"/>
      <c r="AG26" s="554"/>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2493</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v>6146</v>
      </c>
      <c r="AN27" s="437"/>
      <c r="AO27" s="437"/>
      <c r="AP27" s="437"/>
      <c r="AQ27" s="437"/>
      <c r="AR27" s="476"/>
      <c r="AS27" s="436">
        <v>3073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0" t="s">
        <v>120</v>
      </c>
      <c r="BO27" s="551"/>
      <c r="BP27" s="551"/>
      <c r="BQ27" s="551"/>
      <c r="BR27" s="551"/>
      <c r="BS27" s="551"/>
      <c r="BT27" s="551"/>
      <c r="BU27" s="552"/>
      <c r="BV27" s="550" t="s">
        <v>120</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2086</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459494</v>
      </c>
      <c r="BO28" s="349"/>
      <c r="BP28" s="349"/>
      <c r="BQ28" s="349"/>
      <c r="BR28" s="349"/>
      <c r="BS28" s="349"/>
      <c r="BT28" s="349"/>
      <c r="BU28" s="350"/>
      <c r="BV28" s="348">
        <v>455016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9</v>
      </c>
      <c r="M29" s="437"/>
      <c r="N29" s="437"/>
      <c r="O29" s="437"/>
      <c r="P29" s="476"/>
      <c r="Q29" s="436">
        <v>1798</v>
      </c>
      <c r="R29" s="437"/>
      <c r="S29" s="437"/>
      <c r="T29" s="437"/>
      <c r="U29" s="437"/>
      <c r="V29" s="476"/>
      <c r="W29" s="531"/>
      <c r="X29" s="519"/>
      <c r="Y29" s="520"/>
      <c r="Z29" s="435" t="s">
        <v>169</v>
      </c>
      <c r="AA29" s="415"/>
      <c r="AB29" s="415"/>
      <c r="AC29" s="415"/>
      <c r="AD29" s="415"/>
      <c r="AE29" s="415"/>
      <c r="AF29" s="415"/>
      <c r="AG29" s="416"/>
      <c r="AH29" s="436">
        <v>95</v>
      </c>
      <c r="AI29" s="437"/>
      <c r="AJ29" s="437"/>
      <c r="AK29" s="437"/>
      <c r="AL29" s="476"/>
      <c r="AM29" s="436">
        <v>317882</v>
      </c>
      <c r="AN29" s="437"/>
      <c r="AO29" s="437"/>
      <c r="AP29" s="437"/>
      <c r="AQ29" s="437"/>
      <c r="AR29" s="476"/>
      <c r="AS29" s="436">
        <v>3346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401077</v>
      </c>
      <c r="BO29" s="386"/>
      <c r="BP29" s="386"/>
      <c r="BQ29" s="386"/>
      <c r="BR29" s="386"/>
      <c r="BS29" s="386"/>
      <c r="BT29" s="386"/>
      <c r="BU29" s="387"/>
      <c r="BV29" s="385">
        <v>379674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101.6</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172</v>
      </c>
      <c r="BD30" s="548"/>
      <c r="BE30" s="548"/>
      <c r="BF30" s="548"/>
      <c r="BG30" s="548"/>
      <c r="BH30" s="548"/>
      <c r="BI30" s="548"/>
      <c r="BJ30" s="548"/>
      <c r="BK30" s="548"/>
      <c r="BL30" s="548"/>
      <c r="BM30" s="549"/>
      <c r="BN30" s="550">
        <v>613409</v>
      </c>
      <c r="BO30" s="551"/>
      <c r="BP30" s="551"/>
      <c r="BQ30" s="551"/>
      <c r="BR30" s="551"/>
      <c r="BS30" s="551"/>
      <c r="BT30" s="551"/>
      <c r="BU30" s="552"/>
      <c r="BV30" s="550">
        <v>642476</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上川中部消防組合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愛別町外３町塵芥処理組合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上川教育研修センター組合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国民健康保険上川町立診療所事業特別会計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上川広域滞納整理機構</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介護老人保健施設事業特別会計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598133</v>
      </c>
      <c r="S5" s="581"/>
      <c r="T5" s="581"/>
      <c r="U5" s="581"/>
      <c r="V5" s="581"/>
      <c r="W5" s="581"/>
      <c r="X5" s="581"/>
      <c r="Y5" s="582"/>
      <c r="Z5" s="583">
        <v>10.1</v>
      </c>
      <c r="AA5" s="583"/>
      <c r="AB5" s="583"/>
      <c r="AC5" s="583"/>
      <c r="AD5" s="584">
        <v>584540</v>
      </c>
      <c r="AE5" s="584"/>
      <c r="AF5" s="584"/>
      <c r="AG5" s="584"/>
      <c r="AH5" s="584"/>
      <c r="AI5" s="584"/>
      <c r="AJ5" s="584"/>
      <c r="AK5" s="584"/>
      <c r="AL5" s="585">
        <v>16.5</v>
      </c>
      <c r="AM5" s="586"/>
      <c r="AN5" s="586"/>
      <c r="AO5" s="587"/>
      <c r="AP5" s="577" t="s">
        <v>207</v>
      </c>
      <c r="AQ5" s="578"/>
      <c r="AR5" s="578"/>
      <c r="AS5" s="578"/>
      <c r="AT5" s="578"/>
      <c r="AU5" s="578"/>
      <c r="AV5" s="578"/>
      <c r="AW5" s="578"/>
      <c r="AX5" s="578"/>
      <c r="AY5" s="578"/>
      <c r="AZ5" s="578"/>
      <c r="BA5" s="578"/>
      <c r="BB5" s="578"/>
      <c r="BC5" s="578"/>
      <c r="BD5" s="578"/>
      <c r="BE5" s="578"/>
      <c r="BF5" s="579"/>
      <c r="BG5" s="591">
        <v>483277</v>
      </c>
      <c r="BH5" s="592"/>
      <c r="BI5" s="592"/>
      <c r="BJ5" s="592"/>
      <c r="BK5" s="592"/>
      <c r="BL5" s="592"/>
      <c r="BM5" s="592"/>
      <c r="BN5" s="593"/>
      <c r="BO5" s="594">
        <v>80.8</v>
      </c>
      <c r="BP5" s="594"/>
      <c r="BQ5" s="594"/>
      <c r="BR5" s="594"/>
      <c r="BS5" s="595">
        <v>3471</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62851</v>
      </c>
      <c r="S6" s="592"/>
      <c r="T6" s="592"/>
      <c r="U6" s="592"/>
      <c r="V6" s="592"/>
      <c r="W6" s="592"/>
      <c r="X6" s="592"/>
      <c r="Y6" s="593"/>
      <c r="Z6" s="594">
        <v>1.1000000000000001</v>
      </c>
      <c r="AA6" s="594"/>
      <c r="AB6" s="594"/>
      <c r="AC6" s="594"/>
      <c r="AD6" s="595">
        <v>62851</v>
      </c>
      <c r="AE6" s="595"/>
      <c r="AF6" s="595"/>
      <c r="AG6" s="595"/>
      <c r="AH6" s="595"/>
      <c r="AI6" s="595"/>
      <c r="AJ6" s="595"/>
      <c r="AK6" s="595"/>
      <c r="AL6" s="596">
        <v>1.8</v>
      </c>
      <c r="AM6" s="597"/>
      <c r="AN6" s="597"/>
      <c r="AO6" s="598"/>
      <c r="AP6" s="588" t="s">
        <v>212</v>
      </c>
      <c r="AQ6" s="589"/>
      <c r="AR6" s="589"/>
      <c r="AS6" s="589"/>
      <c r="AT6" s="589"/>
      <c r="AU6" s="589"/>
      <c r="AV6" s="589"/>
      <c r="AW6" s="589"/>
      <c r="AX6" s="589"/>
      <c r="AY6" s="589"/>
      <c r="AZ6" s="589"/>
      <c r="BA6" s="589"/>
      <c r="BB6" s="589"/>
      <c r="BC6" s="589"/>
      <c r="BD6" s="589"/>
      <c r="BE6" s="589"/>
      <c r="BF6" s="590"/>
      <c r="BG6" s="591">
        <v>483277</v>
      </c>
      <c r="BH6" s="592"/>
      <c r="BI6" s="592"/>
      <c r="BJ6" s="592"/>
      <c r="BK6" s="592"/>
      <c r="BL6" s="592"/>
      <c r="BM6" s="592"/>
      <c r="BN6" s="593"/>
      <c r="BO6" s="594">
        <v>80.8</v>
      </c>
      <c r="BP6" s="594"/>
      <c r="BQ6" s="594"/>
      <c r="BR6" s="594"/>
      <c r="BS6" s="595">
        <v>3471</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75268</v>
      </c>
      <c r="CS6" s="592"/>
      <c r="CT6" s="592"/>
      <c r="CU6" s="592"/>
      <c r="CV6" s="592"/>
      <c r="CW6" s="592"/>
      <c r="CX6" s="592"/>
      <c r="CY6" s="593"/>
      <c r="CZ6" s="594">
        <v>1.3</v>
      </c>
      <c r="DA6" s="594"/>
      <c r="DB6" s="594"/>
      <c r="DC6" s="594"/>
      <c r="DD6" s="600" t="s">
        <v>214</v>
      </c>
      <c r="DE6" s="592"/>
      <c r="DF6" s="592"/>
      <c r="DG6" s="592"/>
      <c r="DH6" s="592"/>
      <c r="DI6" s="592"/>
      <c r="DJ6" s="592"/>
      <c r="DK6" s="592"/>
      <c r="DL6" s="592"/>
      <c r="DM6" s="592"/>
      <c r="DN6" s="592"/>
      <c r="DO6" s="592"/>
      <c r="DP6" s="593"/>
      <c r="DQ6" s="600">
        <v>73564</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823</v>
      </c>
      <c r="S7" s="592"/>
      <c r="T7" s="592"/>
      <c r="U7" s="592"/>
      <c r="V7" s="592"/>
      <c r="W7" s="592"/>
      <c r="X7" s="592"/>
      <c r="Y7" s="593"/>
      <c r="Z7" s="594">
        <v>0</v>
      </c>
      <c r="AA7" s="594"/>
      <c r="AB7" s="594"/>
      <c r="AC7" s="594"/>
      <c r="AD7" s="595">
        <v>823</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140919</v>
      </c>
      <c r="BH7" s="592"/>
      <c r="BI7" s="592"/>
      <c r="BJ7" s="592"/>
      <c r="BK7" s="592"/>
      <c r="BL7" s="592"/>
      <c r="BM7" s="592"/>
      <c r="BN7" s="593"/>
      <c r="BO7" s="594">
        <v>23.6</v>
      </c>
      <c r="BP7" s="594"/>
      <c r="BQ7" s="594"/>
      <c r="BR7" s="594"/>
      <c r="BS7" s="595">
        <v>3471</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1011255</v>
      </c>
      <c r="CS7" s="592"/>
      <c r="CT7" s="592"/>
      <c r="CU7" s="592"/>
      <c r="CV7" s="592"/>
      <c r="CW7" s="592"/>
      <c r="CX7" s="592"/>
      <c r="CY7" s="593"/>
      <c r="CZ7" s="594">
        <v>17.5</v>
      </c>
      <c r="DA7" s="594"/>
      <c r="DB7" s="594"/>
      <c r="DC7" s="594"/>
      <c r="DD7" s="600">
        <v>117615</v>
      </c>
      <c r="DE7" s="592"/>
      <c r="DF7" s="592"/>
      <c r="DG7" s="592"/>
      <c r="DH7" s="592"/>
      <c r="DI7" s="592"/>
      <c r="DJ7" s="592"/>
      <c r="DK7" s="592"/>
      <c r="DL7" s="592"/>
      <c r="DM7" s="592"/>
      <c r="DN7" s="592"/>
      <c r="DO7" s="592"/>
      <c r="DP7" s="593"/>
      <c r="DQ7" s="600">
        <v>828062</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712</v>
      </c>
      <c r="S8" s="592"/>
      <c r="T8" s="592"/>
      <c r="U8" s="592"/>
      <c r="V8" s="592"/>
      <c r="W8" s="592"/>
      <c r="X8" s="592"/>
      <c r="Y8" s="593"/>
      <c r="Z8" s="594">
        <v>0</v>
      </c>
      <c r="AA8" s="594"/>
      <c r="AB8" s="594"/>
      <c r="AC8" s="594"/>
      <c r="AD8" s="595">
        <v>712</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5329</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716789</v>
      </c>
      <c r="CS8" s="592"/>
      <c r="CT8" s="592"/>
      <c r="CU8" s="592"/>
      <c r="CV8" s="592"/>
      <c r="CW8" s="592"/>
      <c r="CX8" s="592"/>
      <c r="CY8" s="593"/>
      <c r="CZ8" s="594">
        <v>12.4</v>
      </c>
      <c r="DA8" s="594"/>
      <c r="DB8" s="594"/>
      <c r="DC8" s="594"/>
      <c r="DD8" s="600">
        <v>8342</v>
      </c>
      <c r="DE8" s="592"/>
      <c r="DF8" s="592"/>
      <c r="DG8" s="592"/>
      <c r="DH8" s="592"/>
      <c r="DI8" s="592"/>
      <c r="DJ8" s="592"/>
      <c r="DK8" s="592"/>
      <c r="DL8" s="592"/>
      <c r="DM8" s="592"/>
      <c r="DN8" s="592"/>
      <c r="DO8" s="592"/>
      <c r="DP8" s="593"/>
      <c r="DQ8" s="600">
        <v>498043</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969</v>
      </c>
      <c r="S9" s="592"/>
      <c r="T9" s="592"/>
      <c r="U9" s="592"/>
      <c r="V9" s="592"/>
      <c r="W9" s="592"/>
      <c r="X9" s="592"/>
      <c r="Y9" s="593"/>
      <c r="Z9" s="594">
        <v>0</v>
      </c>
      <c r="AA9" s="594"/>
      <c r="AB9" s="594"/>
      <c r="AC9" s="594"/>
      <c r="AD9" s="595">
        <v>969</v>
      </c>
      <c r="AE9" s="595"/>
      <c r="AF9" s="595"/>
      <c r="AG9" s="595"/>
      <c r="AH9" s="595"/>
      <c r="AI9" s="595"/>
      <c r="AJ9" s="595"/>
      <c r="AK9" s="595"/>
      <c r="AL9" s="596">
        <v>0</v>
      </c>
      <c r="AM9" s="597"/>
      <c r="AN9" s="597"/>
      <c r="AO9" s="598"/>
      <c r="AP9" s="588" t="s">
        <v>222</v>
      </c>
      <c r="AQ9" s="589"/>
      <c r="AR9" s="589"/>
      <c r="AS9" s="589"/>
      <c r="AT9" s="589"/>
      <c r="AU9" s="589"/>
      <c r="AV9" s="589"/>
      <c r="AW9" s="589"/>
      <c r="AX9" s="589"/>
      <c r="AY9" s="589"/>
      <c r="AZ9" s="589"/>
      <c r="BA9" s="589"/>
      <c r="BB9" s="589"/>
      <c r="BC9" s="589"/>
      <c r="BD9" s="589"/>
      <c r="BE9" s="589"/>
      <c r="BF9" s="590"/>
      <c r="BG9" s="591">
        <v>115087</v>
      </c>
      <c r="BH9" s="592"/>
      <c r="BI9" s="592"/>
      <c r="BJ9" s="592"/>
      <c r="BK9" s="592"/>
      <c r="BL9" s="592"/>
      <c r="BM9" s="592"/>
      <c r="BN9" s="593"/>
      <c r="BO9" s="594">
        <v>19.2</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594902</v>
      </c>
      <c r="CS9" s="592"/>
      <c r="CT9" s="592"/>
      <c r="CU9" s="592"/>
      <c r="CV9" s="592"/>
      <c r="CW9" s="592"/>
      <c r="CX9" s="592"/>
      <c r="CY9" s="593"/>
      <c r="CZ9" s="594">
        <v>10.3</v>
      </c>
      <c r="DA9" s="594"/>
      <c r="DB9" s="594"/>
      <c r="DC9" s="594"/>
      <c r="DD9" s="600">
        <v>132352</v>
      </c>
      <c r="DE9" s="592"/>
      <c r="DF9" s="592"/>
      <c r="DG9" s="592"/>
      <c r="DH9" s="592"/>
      <c r="DI9" s="592"/>
      <c r="DJ9" s="592"/>
      <c r="DK9" s="592"/>
      <c r="DL9" s="592"/>
      <c r="DM9" s="592"/>
      <c r="DN9" s="592"/>
      <c r="DO9" s="592"/>
      <c r="DP9" s="593"/>
      <c r="DQ9" s="600">
        <v>491941</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47699</v>
      </c>
      <c r="S10" s="592"/>
      <c r="T10" s="592"/>
      <c r="U10" s="592"/>
      <c r="V10" s="592"/>
      <c r="W10" s="592"/>
      <c r="X10" s="592"/>
      <c r="Y10" s="593"/>
      <c r="Z10" s="594">
        <v>0.8</v>
      </c>
      <c r="AA10" s="594"/>
      <c r="AB10" s="594"/>
      <c r="AC10" s="594"/>
      <c r="AD10" s="595">
        <v>47699</v>
      </c>
      <c r="AE10" s="595"/>
      <c r="AF10" s="595"/>
      <c r="AG10" s="595"/>
      <c r="AH10" s="595"/>
      <c r="AI10" s="595"/>
      <c r="AJ10" s="595"/>
      <c r="AK10" s="595"/>
      <c r="AL10" s="596">
        <v>1.3</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13441</v>
      </c>
      <c r="BH10" s="592"/>
      <c r="BI10" s="592"/>
      <c r="BJ10" s="592"/>
      <c r="BK10" s="592"/>
      <c r="BL10" s="592"/>
      <c r="BM10" s="592"/>
      <c r="BN10" s="593"/>
      <c r="BO10" s="594">
        <v>2.2000000000000002</v>
      </c>
      <c r="BP10" s="594"/>
      <c r="BQ10" s="594"/>
      <c r="BR10" s="594"/>
      <c r="BS10" s="600">
        <v>2317</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413</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413</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7062</v>
      </c>
      <c r="BH11" s="592"/>
      <c r="BI11" s="592"/>
      <c r="BJ11" s="592"/>
      <c r="BK11" s="592"/>
      <c r="BL11" s="592"/>
      <c r="BM11" s="592"/>
      <c r="BN11" s="593"/>
      <c r="BO11" s="594">
        <v>1.2</v>
      </c>
      <c r="BP11" s="594"/>
      <c r="BQ11" s="594"/>
      <c r="BR11" s="594"/>
      <c r="BS11" s="600">
        <v>1154</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871229</v>
      </c>
      <c r="CS11" s="592"/>
      <c r="CT11" s="592"/>
      <c r="CU11" s="592"/>
      <c r="CV11" s="592"/>
      <c r="CW11" s="592"/>
      <c r="CX11" s="592"/>
      <c r="CY11" s="593"/>
      <c r="CZ11" s="594">
        <v>15.1</v>
      </c>
      <c r="DA11" s="594"/>
      <c r="DB11" s="594"/>
      <c r="DC11" s="594"/>
      <c r="DD11" s="600">
        <v>568862</v>
      </c>
      <c r="DE11" s="592"/>
      <c r="DF11" s="592"/>
      <c r="DG11" s="592"/>
      <c r="DH11" s="592"/>
      <c r="DI11" s="592"/>
      <c r="DJ11" s="592"/>
      <c r="DK11" s="592"/>
      <c r="DL11" s="592"/>
      <c r="DM11" s="592"/>
      <c r="DN11" s="592"/>
      <c r="DO11" s="592"/>
      <c r="DP11" s="593"/>
      <c r="DQ11" s="600">
        <v>392470</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293075</v>
      </c>
      <c r="BH12" s="592"/>
      <c r="BI12" s="592"/>
      <c r="BJ12" s="592"/>
      <c r="BK12" s="592"/>
      <c r="BL12" s="592"/>
      <c r="BM12" s="592"/>
      <c r="BN12" s="593"/>
      <c r="BO12" s="594">
        <v>49</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212689</v>
      </c>
      <c r="CS12" s="592"/>
      <c r="CT12" s="592"/>
      <c r="CU12" s="592"/>
      <c r="CV12" s="592"/>
      <c r="CW12" s="592"/>
      <c r="CX12" s="592"/>
      <c r="CY12" s="593"/>
      <c r="CZ12" s="594">
        <v>3.7</v>
      </c>
      <c r="DA12" s="594"/>
      <c r="DB12" s="594"/>
      <c r="DC12" s="594"/>
      <c r="DD12" s="600">
        <v>38920</v>
      </c>
      <c r="DE12" s="592"/>
      <c r="DF12" s="592"/>
      <c r="DG12" s="592"/>
      <c r="DH12" s="592"/>
      <c r="DI12" s="592"/>
      <c r="DJ12" s="592"/>
      <c r="DK12" s="592"/>
      <c r="DL12" s="592"/>
      <c r="DM12" s="592"/>
      <c r="DN12" s="592"/>
      <c r="DO12" s="592"/>
      <c r="DP12" s="593"/>
      <c r="DQ12" s="600">
        <v>159009</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16080</v>
      </c>
      <c r="S13" s="592"/>
      <c r="T13" s="592"/>
      <c r="U13" s="592"/>
      <c r="V13" s="592"/>
      <c r="W13" s="592"/>
      <c r="X13" s="592"/>
      <c r="Y13" s="593"/>
      <c r="Z13" s="594">
        <v>0.3</v>
      </c>
      <c r="AA13" s="594"/>
      <c r="AB13" s="594"/>
      <c r="AC13" s="594"/>
      <c r="AD13" s="595">
        <v>16080</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272440</v>
      </c>
      <c r="BH13" s="592"/>
      <c r="BI13" s="592"/>
      <c r="BJ13" s="592"/>
      <c r="BK13" s="592"/>
      <c r="BL13" s="592"/>
      <c r="BM13" s="592"/>
      <c r="BN13" s="593"/>
      <c r="BO13" s="594">
        <v>45.5</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617190</v>
      </c>
      <c r="CS13" s="592"/>
      <c r="CT13" s="592"/>
      <c r="CU13" s="592"/>
      <c r="CV13" s="592"/>
      <c r="CW13" s="592"/>
      <c r="CX13" s="592"/>
      <c r="CY13" s="593"/>
      <c r="CZ13" s="594">
        <v>10.7</v>
      </c>
      <c r="DA13" s="594"/>
      <c r="DB13" s="594"/>
      <c r="DC13" s="594"/>
      <c r="DD13" s="600">
        <v>254623</v>
      </c>
      <c r="DE13" s="592"/>
      <c r="DF13" s="592"/>
      <c r="DG13" s="592"/>
      <c r="DH13" s="592"/>
      <c r="DI13" s="592"/>
      <c r="DJ13" s="592"/>
      <c r="DK13" s="592"/>
      <c r="DL13" s="592"/>
      <c r="DM13" s="592"/>
      <c r="DN13" s="592"/>
      <c r="DO13" s="592"/>
      <c r="DP13" s="593"/>
      <c r="DQ13" s="600">
        <v>410927</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5946</v>
      </c>
      <c r="BH14" s="592"/>
      <c r="BI14" s="592"/>
      <c r="BJ14" s="592"/>
      <c r="BK14" s="592"/>
      <c r="BL14" s="592"/>
      <c r="BM14" s="592"/>
      <c r="BN14" s="593"/>
      <c r="BO14" s="594">
        <v>1</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592631</v>
      </c>
      <c r="CS14" s="592"/>
      <c r="CT14" s="592"/>
      <c r="CU14" s="592"/>
      <c r="CV14" s="592"/>
      <c r="CW14" s="592"/>
      <c r="CX14" s="592"/>
      <c r="CY14" s="593"/>
      <c r="CZ14" s="594">
        <v>10.3</v>
      </c>
      <c r="DA14" s="594"/>
      <c r="DB14" s="594"/>
      <c r="DC14" s="594"/>
      <c r="DD14" s="600">
        <v>19215</v>
      </c>
      <c r="DE14" s="592"/>
      <c r="DF14" s="592"/>
      <c r="DG14" s="592"/>
      <c r="DH14" s="592"/>
      <c r="DI14" s="592"/>
      <c r="DJ14" s="592"/>
      <c r="DK14" s="592"/>
      <c r="DL14" s="592"/>
      <c r="DM14" s="592"/>
      <c r="DN14" s="592"/>
      <c r="DO14" s="592"/>
      <c r="DP14" s="593"/>
      <c r="DQ14" s="600">
        <v>390531</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730</v>
      </c>
      <c r="S15" s="592"/>
      <c r="T15" s="592"/>
      <c r="U15" s="592"/>
      <c r="V15" s="592"/>
      <c r="W15" s="592"/>
      <c r="X15" s="592"/>
      <c r="Y15" s="593"/>
      <c r="Z15" s="594">
        <v>0</v>
      </c>
      <c r="AA15" s="594"/>
      <c r="AB15" s="594"/>
      <c r="AC15" s="594"/>
      <c r="AD15" s="595">
        <v>730</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43337</v>
      </c>
      <c r="BH15" s="592"/>
      <c r="BI15" s="592"/>
      <c r="BJ15" s="592"/>
      <c r="BK15" s="592"/>
      <c r="BL15" s="592"/>
      <c r="BM15" s="592"/>
      <c r="BN15" s="593"/>
      <c r="BO15" s="594">
        <v>7.2</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352434</v>
      </c>
      <c r="CS15" s="592"/>
      <c r="CT15" s="592"/>
      <c r="CU15" s="592"/>
      <c r="CV15" s="592"/>
      <c r="CW15" s="592"/>
      <c r="CX15" s="592"/>
      <c r="CY15" s="593"/>
      <c r="CZ15" s="594">
        <v>6.1</v>
      </c>
      <c r="DA15" s="594"/>
      <c r="DB15" s="594"/>
      <c r="DC15" s="594"/>
      <c r="DD15" s="600">
        <v>43765</v>
      </c>
      <c r="DE15" s="592"/>
      <c r="DF15" s="592"/>
      <c r="DG15" s="592"/>
      <c r="DH15" s="592"/>
      <c r="DI15" s="592"/>
      <c r="DJ15" s="592"/>
      <c r="DK15" s="592"/>
      <c r="DL15" s="592"/>
      <c r="DM15" s="592"/>
      <c r="DN15" s="592"/>
      <c r="DO15" s="592"/>
      <c r="DP15" s="593"/>
      <c r="DQ15" s="600">
        <v>311075</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3085110</v>
      </c>
      <c r="S16" s="592"/>
      <c r="T16" s="592"/>
      <c r="U16" s="592"/>
      <c r="V16" s="592"/>
      <c r="W16" s="592"/>
      <c r="X16" s="592"/>
      <c r="Y16" s="593"/>
      <c r="Z16" s="594">
        <v>52</v>
      </c>
      <c r="AA16" s="594"/>
      <c r="AB16" s="594"/>
      <c r="AC16" s="594"/>
      <c r="AD16" s="595">
        <v>2820641</v>
      </c>
      <c r="AE16" s="595"/>
      <c r="AF16" s="595"/>
      <c r="AG16" s="595"/>
      <c r="AH16" s="595"/>
      <c r="AI16" s="595"/>
      <c r="AJ16" s="595"/>
      <c r="AK16" s="595"/>
      <c r="AL16" s="596">
        <v>79.8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2820641</v>
      </c>
      <c r="S17" s="592"/>
      <c r="T17" s="592"/>
      <c r="U17" s="592"/>
      <c r="V17" s="592"/>
      <c r="W17" s="592"/>
      <c r="X17" s="592"/>
      <c r="Y17" s="593"/>
      <c r="Z17" s="594">
        <v>47.6</v>
      </c>
      <c r="AA17" s="594"/>
      <c r="AB17" s="594"/>
      <c r="AC17" s="594"/>
      <c r="AD17" s="595">
        <v>2820641</v>
      </c>
      <c r="AE17" s="595"/>
      <c r="AF17" s="595"/>
      <c r="AG17" s="595"/>
      <c r="AH17" s="595"/>
      <c r="AI17" s="595"/>
      <c r="AJ17" s="595"/>
      <c r="AK17" s="595"/>
      <c r="AL17" s="596">
        <v>79.8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721222</v>
      </c>
      <c r="CS17" s="592"/>
      <c r="CT17" s="592"/>
      <c r="CU17" s="592"/>
      <c r="CV17" s="592"/>
      <c r="CW17" s="592"/>
      <c r="CX17" s="592"/>
      <c r="CY17" s="593"/>
      <c r="CZ17" s="594">
        <v>12.5</v>
      </c>
      <c r="DA17" s="594"/>
      <c r="DB17" s="594"/>
      <c r="DC17" s="594"/>
      <c r="DD17" s="600" t="s">
        <v>111</v>
      </c>
      <c r="DE17" s="592"/>
      <c r="DF17" s="592"/>
      <c r="DG17" s="592"/>
      <c r="DH17" s="592"/>
      <c r="DI17" s="592"/>
      <c r="DJ17" s="592"/>
      <c r="DK17" s="592"/>
      <c r="DL17" s="592"/>
      <c r="DM17" s="592"/>
      <c r="DN17" s="592"/>
      <c r="DO17" s="592"/>
      <c r="DP17" s="593"/>
      <c r="DQ17" s="600">
        <v>671036</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264427</v>
      </c>
      <c r="S18" s="592"/>
      <c r="T18" s="592"/>
      <c r="U18" s="592"/>
      <c r="V18" s="592"/>
      <c r="W18" s="592"/>
      <c r="X18" s="592"/>
      <c r="Y18" s="593"/>
      <c r="Z18" s="594">
        <v>4.5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42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114856</v>
      </c>
      <c r="BH19" s="592"/>
      <c r="BI19" s="592"/>
      <c r="BJ19" s="592"/>
      <c r="BK19" s="592"/>
      <c r="BL19" s="592"/>
      <c r="BM19" s="592"/>
      <c r="BN19" s="593"/>
      <c r="BO19" s="594">
        <v>19.2</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3813107</v>
      </c>
      <c r="S20" s="592"/>
      <c r="T20" s="592"/>
      <c r="U20" s="592"/>
      <c r="V20" s="592"/>
      <c r="W20" s="592"/>
      <c r="X20" s="592"/>
      <c r="Y20" s="593"/>
      <c r="Z20" s="594">
        <v>64.3</v>
      </c>
      <c r="AA20" s="594"/>
      <c r="AB20" s="594"/>
      <c r="AC20" s="594"/>
      <c r="AD20" s="595">
        <v>3535045</v>
      </c>
      <c r="AE20" s="595"/>
      <c r="AF20" s="595"/>
      <c r="AG20" s="595"/>
      <c r="AH20" s="595"/>
      <c r="AI20" s="595"/>
      <c r="AJ20" s="595"/>
      <c r="AK20" s="595"/>
      <c r="AL20" s="596">
        <v>100</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114856</v>
      </c>
      <c r="BH20" s="592"/>
      <c r="BI20" s="592"/>
      <c r="BJ20" s="592"/>
      <c r="BK20" s="592"/>
      <c r="BL20" s="592"/>
      <c r="BM20" s="592"/>
      <c r="BN20" s="593"/>
      <c r="BO20" s="594">
        <v>19.2</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5766022</v>
      </c>
      <c r="CS20" s="592"/>
      <c r="CT20" s="592"/>
      <c r="CU20" s="592"/>
      <c r="CV20" s="592"/>
      <c r="CW20" s="592"/>
      <c r="CX20" s="592"/>
      <c r="CY20" s="593"/>
      <c r="CZ20" s="594">
        <v>100</v>
      </c>
      <c r="DA20" s="594"/>
      <c r="DB20" s="594"/>
      <c r="DC20" s="594"/>
      <c r="DD20" s="600">
        <v>1183694</v>
      </c>
      <c r="DE20" s="592"/>
      <c r="DF20" s="592"/>
      <c r="DG20" s="592"/>
      <c r="DH20" s="592"/>
      <c r="DI20" s="592"/>
      <c r="DJ20" s="592"/>
      <c r="DK20" s="592"/>
      <c r="DL20" s="592"/>
      <c r="DM20" s="592"/>
      <c r="DN20" s="592"/>
      <c r="DO20" s="592"/>
      <c r="DP20" s="593"/>
      <c r="DQ20" s="600">
        <v>4227071</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653</v>
      </c>
      <c r="S21" s="592"/>
      <c r="T21" s="592"/>
      <c r="U21" s="592"/>
      <c r="V21" s="592"/>
      <c r="W21" s="592"/>
      <c r="X21" s="592"/>
      <c r="Y21" s="593"/>
      <c r="Z21" s="594">
        <v>0</v>
      </c>
      <c r="AA21" s="594"/>
      <c r="AB21" s="594"/>
      <c r="AC21" s="594"/>
      <c r="AD21" s="595">
        <v>653</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101263</v>
      </c>
      <c r="BH21" s="592"/>
      <c r="BI21" s="592"/>
      <c r="BJ21" s="592"/>
      <c r="BK21" s="592"/>
      <c r="BL21" s="592"/>
      <c r="BM21" s="592"/>
      <c r="BN21" s="593"/>
      <c r="BO21" s="594">
        <v>16.899999999999999</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155</v>
      </c>
      <c r="S22" s="592"/>
      <c r="T22" s="592"/>
      <c r="U22" s="592"/>
      <c r="V22" s="592"/>
      <c r="W22" s="592"/>
      <c r="X22" s="592"/>
      <c r="Y22" s="593"/>
      <c r="Z22" s="594">
        <v>0</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94729</v>
      </c>
      <c r="S23" s="592"/>
      <c r="T23" s="592"/>
      <c r="U23" s="592"/>
      <c r="V23" s="592"/>
      <c r="W23" s="592"/>
      <c r="X23" s="592"/>
      <c r="Y23" s="593"/>
      <c r="Z23" s="594">
        <v>1.6</v>
      </c>
      <c r="AA23" s="594"/>
      <c r="AB23" s="594"/>
      <c r="AC23" s="594"/>
      <c r="AD23" s="595" t="s">
        <v>111</v>
      </c>
      <c r="AE23" s="595"/>
      <c r="AF23" s="595"/>
      <c r="AG23" s="595"/>
      <c r="AH23" s="595"/>
      <c r="AI23" s="595"/>
      <c r="AJ23" s="595"/>
      <c r="AK23" s="595"/>
      <c r="AL23" s="596" t="s">
        <v>111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13593</v>
      </c>
      <c r="BH23" s="592"/>
      <c r="BI23" s="592"/>
      <c r="BJ23" s="592"/>
      <c r="BK23" s="592"/>
      <c r="BL23" s="592"/>
      <c r="BM23" s="592"/>
      <c r="BN23" s="593"/>
      <c r="BO23" s="594">
        <v>2.2999999999999998</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22362</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1881623</v>
      </c>
      <c r="CS24" s="581"/>
      <c r="CT24" s="581"/>
      <c r="CU24" s="581"/>
      <c r="CV24" s="581"/>
      <c r="CW24" s="581"/>
      <c r="CX24" s="581"/>
      <c r="CY24" s="582"/>
      <c r="CZ24" s="622">
        <v>32.6</v>
      </c>
      <c r="DA24" s="623"/>
      <c r="DB24" s="623"/>
      <c r="DC24" s="624"/>
      <c r="DD24" s="621">
        <v>1654217</v>
      </c>
      <c r="DE24" s="581"/>
      <c r="DF24" s="581"/>
      <c r="DG24" s="581"/>
      <c r="DH24" s="581"/>
      <c r="DI24" s="581"/>
      <c r="DJ24" s="581"/>
      <c r="DK24" s="582"/>
      <c r="DL24" s="621">
        <v>1646314</v>
      </c>
      <c r="DM24" s="581"/>
      <c r="DN24" s="581"/>
      <c r="DO24" s="581"/>
      <c r="DP24" s="581"/>
      <c r="DQ24" s="581"/>
      <c r="DR24" s="581"/>
      <c r="DS24" s="581"/>
      <c r="DT24" s="581"/>
      <c r="DU24" s="581"/>
      <c r="DV24" s="582"/>
      <c r="DW24" s="585">
        <v>44.1</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305993</v>
      </c>
      <c r="S25" s="592"/>
      <c r="T25" s="592"/>
      <c r="U25" s="592"/>
      <c r="V25" s="592"/>
      <c r="W25" s="592"/>
      <c r="X25" s="592"/>
      <c r="Y25" s="593"/>
      <c r="Z25" s="594">
        <v>5.2</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941977</v>
      </c>
      <c r="CS25" s="617"/>
      <c r="CT25" s="617"/>
      <c r="CU25" s="617"/>
      <c r="CV25" s="617"/>
      <c r="CW25" s="617"/>
      <c r="CX25" s="617"/>
      <c r="CY25" s="618"/>
      <c r="CZ25" s="625">
        <v>16.3</v>
      </c>
      <c r="DA25" s="626"/>
      <c r="DB25" s="626"/>
      <c r="DC25" s="627"/>
      <c r="DD25" s="600">
        <v>919792</v>
      </c>
      <c r="DE25" s="617"/>
      <c r="DF25" s="617"/>
      <c r="DG25" s="617"/>
      <c r="DH25" s="617"/>
      <c r="DI25" s="617"/>
      <c r="DJ25" s="617"/>
      <c r="DK25" s="618"/>
      <c r="DL25" s="600">
        <v>915616</v>
      </c>
      <c r="DM25" s="617"/>
      <c r="DN25" s="617"/>
      <c r="DO25" s="617"/>
      <c r="DP25" s="617"/>
      <c r="DQ25" s="617"/>
      <c r="DR25" s="617"/>
      <c r="DS25" s="617"/>
      <c r="DT25" s="617"/>
      <c r="DU25" s="617"/>
      <c r="DV25" s="618"/>
      <c r="DW25" s="596">
        <v>24.5</v>
      </c>
      <c r="DX25" s="619"/>
      <c r="DY25" s="619"/>
      <c r="DZ25" s="619"/>
      <c r="EA25" s="619"/>
      <c r="EB25" s="619"/>
      <c r="EC25" s="620"/>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588041</v>
      </c>
      <c r="CS26" s="592"/>
      <c r="CT26" s="592"/>
      <c r="CU26" s="592"/>
      <c r="CV26" s="592"/>
      <c r="CW26" s="592"/>
      <c r="CX26" s="592"/>
      <c r="CY26" s="593"/>
      <c r="CZ26" s="625">
        <v>10.199999999999999</v>
      </c>
      <c r="DA26" s="626"/>
      <c r="DB26" s="626"/>
      <c r="DC26" s="627"/>
      <c r="DD26" s="600">
        <v>569613</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19"/>
      <c r="DY26" s="619"/>
      <c r="DZ26" s="619"/>
      <c r="EA26" s="619"/>
      <c r="EB26" s="619"/>
      <c r="EC26" s="620"/>
    </row>
    <row r="27" spans="2:133" ht="11.25" customHeight="1" x14ac:dyDescent="0.15">
      <c r="B27" s="588" t="s">
        <v>278</v>
      </c>
      <c r="C27" s="589"/>
      <c r="D27" s="589"/>
      <c r="E27" s="589"/>
      <c r="F27" s="589"/>
      <c r="G27" s="589"/>
      <c r="H27" s="589"/>
      <c r="I27" s="589"/>
      <c r="J27" s="589"/>
      <c r="K27" s="589"/>
      <c r="L27" s="589"/>
      <c r="M27" s="589"/>
      <c r="N27" s="589"/>
      <c r="O27" s="589"/>
      <c r="P27" s="589"/>
      <c r="Q27" s="590"/>
      <c r="R27" s="591">
        <v>166087</v>
      </c>
      <c r="S27" s="592"/>
      <c r="T27" s="592"/>
      <c r="U27" s="592"/>
      <c r="V27" s="592"/>
      <c r="W27" s="592"/>
      <c r="X27" s="592"/>
      <c r="Y27" s="593"/>
      <c r="Z27" s="594">
        <v>2.8</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598133</v>
      </c>
      <c r="BH27" s="592"/>
      <c r="BI27" s="592"/>
      <c r="BJ27" s="592"/>
      <c r="BK27" s="592"/>
      <c r="BL27" s="592"/>
      <c r="BM27" s="592"/>
      <c r="BN27" s="593"/>
      <c r="BO27" s="594">
        <v>100</v>
      </c>
      <c r="BP27" s="594"/>
      <c r="BQ27" s="594"/>
      <c r="BR27" s="594"/>
      <c r="BS27" s="600">
        <v>3471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218424</v>
      </c>
      <c r="CS27" s="617"/>
      <c r="CT27" s="617"/>
      <c r="CU27" s="617"/>
      <c r="CV27" s="617"/>
      <c r="CW27" s="617"/>
      <c r="CX27" s="617"/>
      <c r="CY27" s="618"/>
      <c r="CZ27" s="625">
        <v>3.8</v>
      </c>
      <c r="DA27" s="626"/>
      <c r="DB27" s="626"/>
      <c r="DC27" s="627"/>
      <c r="DD27" s="600">
        <v>63389</v>
      </c>
      <c r="DE27" s="617"/>
      <c r="DF27" s="617"/>
      <c r="DG27" s="617"/>
      <c r="DH27" s="617"/>
      <c r="DI27" s="617"/>
      <c r="DJ27" s="617"/>
      <c r="DK27" s="618"/>
      <c r="DL27" s="600">
        <v>59662</v>
      </c>
      <c r="DM27" s="617"/>
      <c r="DN27" s="617"/>
      <c r="DO27" s="617"/>
      <c r="DP27" s="617"/>
      <c r="DQ27" s="617"/>
      <c r="DR27" s="617"/>
      <c r="DS27" s="617"/>
      <c r="DT27" s="617"/>
      <c r="DU27" s="617"/>
      <c r="DV27" s="618"/>
      <c r="DW27" s="596">
        <v>1.6</v>
      </c>
      <c r="DX27" s="619"/>
      <c r="DY27" s="619"/>
      <c r="DZ27" s="619"/>
      <c r="EA27" s="619"/>
      <c r="EB27" s="619"/>
      <c r="EC27" s="620"/>
    </row>
    <row r="28" spans="2:133" ht="11.25" customHeight="1" x14ac:dyDescent="0.15">
      <c r="B28" s="588" t="s">
        <v>281</v>
      </c>
      <c r="C28" s="589"/>
      <c r="D28" s="589"/>
      <c r="E28" s="589"/>
      <c r="F28" s="589"/>
      <c r="G28" s="589"/>
      <c r="H28" s="589"/>
      <c r="I28" s="589"/>
      <c r="J28" s="589"/>
      <c r="K28" s="589"/>
      <c r="L28" s="589"/>
      <c r="M28" s="589"/>
      <c r="N28" s="589"/>
      <c r="O28" s="589"/>
      <c r="P28" s="589"/>
      <c r="Q28" s="590"/>
      <c r="R28" s="591">
        <v>20566</v>
      </c>
      <c r="S28" s="592"/>
      <c r="T28" s="592"/>
      <c r="U28" s="592"/>
      <c r="V28" s="592"/>
      <c r="W28" s="592"/>
      <c r="X28" s="592"/>
      <c r="Y28" s="593"/>
      <c r="Z28" s="594">
        <v>0.3</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721222</v>
      </c>
      <c r="CS28" s="592"/>
      <c r="CT28" s="592"/>
      <c r="CU28" s="592"/>
      <c r="CV28" s="592"/>
      <c r="CW28" s="592"/>
      <c r="CX28" s="592"/>
      <c r="CY28" s="593"/>
      <c r="CZ28" s="625">
        <v>12.5</v>
      </c>
      <c r="DA28" s="626"/>
      <c r="DB28" s="626"/>
      <c r="DC28" s="627"/>
      <c r="DD28" s="600">
        <v>671036</v>
      </c>
      <c r="DE28" s="592"/>
      <c r="DF28" s="592"/>
      <c r="DG28" s="592"/>
      <c r="DH28" s="592"/>
      <c r="DI28" s="592"/>
      <c r="DJ28" s="592"/>
      <c r="DK28" s="593"/>
      <c r="DL28" s="600">
        <v>671036</v>
      </c>
      <c r="DM28" s="592"/>
      <c r="DN28" s="592"/>
      <c r="DO28" s="592"/>
      <c r="DP28" s="592"/>
      <c r="DQ28" s="592"/>
      <c r="DR28" s="592"/>
      <c r="DS28" s="592"/>
      <c r="DT28" s="592"/>
      <c r="DU28" s="592"/>
      <c r="DV28" s="593"/>
      <c r="DW28" s="596">
        <v>18</v>
      </c>
      <c r="DX28" s="619"/>
      <c r="DY28" s="619"/>
      <c r="DZ28" s="619"/>
      <c r="EA28" s="619"/>
      <c r="EB28" s="619"/>
      <c r="EC28" s="620"/>
    </row>
    <row r="29" spans="2:133" ht="11.25" customHeight="1" x14ac:dyDescent="0.15">
      <c r="B29" s="588" t="s">
        <v>283</v>
      </c>
      <c r="C29" s="589"/>
      <c r="D29" s="589"/>
      <c r="E29" s="589"/>
      <c r="F29" s="589"/>
      <c r="G29" s="589"/>
      <c r="H29" s="589"/>
      <c r="I29" s="589"/>
      <c r="J29" s="589"/>
      <c r="K29" s="589"/>
      <c r="L29" s="589"/>
      <c r="M29" s="589"/>
      <c r="N29" s="589"/>
      <c r="O29" s="589"/>
      <c r="P29" s="589"/>
      <c r="Q29" s="590"/>
      <c r="R29" s="591">
        <v>20930</v>
      </c>
      <c r="S29" s="592"/>
      <c r="T29" s="592"/>
      <c r="U29" s="592"/>
      <c r="V29" s="592"/>
      <c r="W29" s="592"/>
      <c r="X29" s="592"/>
      <c r="Y29" s="593"/>
      <c r="Z29" s="594">
        <v>0.4</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720930</v>
      </c>
      <c r="CS29" s="617"/>
      <c r="CT29" s="617"/>
      <c r="CU29" s="617"/>
      <c r="CV29" s="617"/>
      <c r="CW29" s="617"/>
      <c r="CX29" s="617"/>
      <c r="CY29" s="618"/>
      <c r="CZ29" s="625">
        <v>12.5</v>
      </c>
      <c r="DA29" s="626"/>
      <c r="DB29" s="626"/>
      <c r="DC29" s="627"/>
      <c r="DD29" s="600">
        <v>670744</v>
      </c>
      <c r="DE29" s="617"/>
      <c r="DF29" s="617"/>
      <c r="DG29" s="617"/>
      <c r="DH29" s="617"/>
      <c r="DI29" s="617"/>
      <c r="DJ29" s="617"/>
      <c r="DK29" s="618"/>
      <c r="DL29" s="600">
        <v>670744</v>
      </c>
      <c r="DM29" s="617"/>
      <c r="DN29" s="617"/>
      <c r="DO29" s="617"/>
      <c r="DP29" s="617"/>
      <c r="DQ29" s="617"/>
      <c r="DR29" s="617"/>
      <c r="DS29" s="617"/>
      <c r="DT29" s="617"/>
      <c r="DU29" s="617"/>
      <c r="DV29" s="618"/>
      <c r="DW29" s="596">
        <v>18</v>
      </c>
      <c r="DX29" s="619"/>
      <c r="DY29" s="619"/>
      <c r="DZ29" s="619"/>
      <c r="EA29" s="619"/>
      <c r="EB29" s="619"/>
      <c r="EC29" s="620"/>
    </row>
    <row r="30" spans="2:133" ht="11.25" customHeight="1" x14ac:dyDescent="0.15">
      <c r="B30" s="588" t="s">
        <v>287</v>
      </c>
      <c r="C30" s="589"/>
      <c r="D30" s="589"/>
      <c r="E30" s="589"/>
      <c r="F30" s="589"/>
      <c r="G30" s="589"/>
      <c r="H30" s="589"/>
      <c r="I30" s="589"/>
      <c r="J30" s="589"/>
      <c r="K30" s="589"/>
      <c r="L30" s="589"/>
      <c r="M30" s="589"/>
      <c r="N30" s="589"/>
      <c r="O30" s="589"/>
      <c r="P30" s="589"/>
      <c r="Q30" s="590"/>
      <c r="R30" s="591">
        <v>146253</v>
      </c>
      <c r="S30" s="592"/>
      <c r="T30" s="592"/>
      <c r="U30" s="592"/>
      <c r="V30" s="592"/>
      <c r="W30" s="592"/>
      <c r="X30" s="592"/>
      <c r="Y30" s="593"/>
      <c r="Z30" s="594">
        <v>2.5</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97.4</v>
      </c>
      <c r="BH30" s="650"/>
      <c r="BI30" s="650"/>
      <c r="BJ30" s="650"/>
      <c r="BK30" s="650"/>
      <c r="BL30" s="650"/>
      <c r="BM30" s="586">
        <v>81.400000000000006</v>
      </c>
      <c r="BN30" s="650"/>
      <c r="BO30" s="650"/>
      <c r="BP30" s="650"/>
      <c r="BQ30" s="651"/>
      <c r="BR30" s="649">
        <v>97.2</v>
      </c>
      <c r="BS30" s="650"/>
      <c r="BT30" s="650"/>
      <c r="BU30" s="650"/>
      <c r="BV30" s="650"/>
      <c r="BW30" s="650"/>
      <c r="BX30" s="586">
        <v>82.1</v>
      </c>
      <c r="BY30" s="650"/>
      <c r="BZ30" s="650"/>
      <c r="CA30" s="650"/>
      <c r="CB30" s="651"/>
      <c r="CD30" s="654"/>
      <c r="CE30" s="655"/>
      <c r="CF30" s="605" t="s">
        <v>290</v>
      </c>
      <c r="CG30" s="606"/>
      <c r="CH30" s="606"/>
      <c r="CI30" s="606"/>
      <c r="CJ30" s="606"/>
      <c r="CK30" s="606"/>
      <c r="CL30" s="606"/>
      <c r="CM30" s="606"/>
      <c r="CN30" s="606"/>
      <c r="CO30" s="606"/>
      <c r="CP30" s="606"/>
      <c r="CQ30" s="607"/>
      <c r="CR30" s="591">
        <v>657414</v>
      </c>
      <c r="CS30" s="592"/>
      <c r="CT30" s="592"/>
      <c r="CU30" s="592"/>
      <c r="CV30" s="592"/>
      <c r="CW30" s="592"/>
      <c r="CX30" s="592"/>
      <c r="CY30" s="593"/>
      <c r="CZ30" s="625">
        <v>11.4</v>
      </c>
      <c r="DA30" s="626"/>
      <c r="DB30" s="626"/>
      <c r="DC30" s="627"/>
      <c r="DD30" s="600">
        <v>607228</v>
      </c>
      <c r="DE30" s="592"/>
      <c r="DF30" s="592"/>
      <c r="DG30" s="592"/>
      <c r="DH30" s="592"/>
      <c r="DI30" s="592"/>
      <c r="DJ30" s="592"/>
      <c r="DK30" s="593"/>
      <c r="DL30" s="600">
        <v>607228</v>
      </c>
      <c r="DM30" s="592"/>
      <c r="DN30" s="592"/>
      <c r="DO30" s="592"/>
      <c r="DP30" s="592"/>
      <c r="DQ30" s="592"/>
      <c r="DR30" s="592"/>
      <c r="DS30" s="592"/>
      <c r="DT30" s="592"/>
      <c r="DU30" s="592"/>
      <c r="DV30" s="593"/>
      <c r="DW30" s="596">
        <v>16.3</v>
      </c>
      <c r="DX30" s="619"/>
      <c r="DY30" s="619"/>
      <c r="DZ30" s="619"/>
      <c r="EA30" s="619"/>
      <c r="EB30" s="619"/>
      <c r="EC30" s="620"/>
    </row>
    <row r="31" spans="2:133" ht="11.25" customHeight="1" x14ac:dyDescent="0.15">
      <c r="B31" s="588" t="s">
        <v>291</v>
      </c>
      <c r="C31" s="589"/>
      <c r="D31" s="589"/>
      <c r="E31" s="589"/>
      <c r="F31" s="589"/>
      <c r="G31" s="589"/>
      <c r="H31" s="589"/>
      <c r="I31" s="589"/>
      <c r="J31" s="589"/>
      <c r="K31" s="589"/>
      <c r="L31" s="589"/>
      <c r="M31" s="589"/>
      <c r="N31" s="589"/>
      <c r="O31" s="589"/>
      <c r="P31" s="589"/>
      <c r="Q31" s="590"/>
      <c r="R31" s="591">
        <v>260316</v>
      </c>
      <c r="S31" s="592"/>
      <c r="T31" s="592"/>
      <c r="U31" s="592"/>
      <c r="V31" s="592"/>
      <c r="W31" s="592"/>
      <c r="X31" s="592"/>
      <c r="Y31" s="593"/>
      <c r="Z31" s="594">
        <v>4.4000000000000004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v>
      </c>
      <c r="BH31" s="617"/>
      <c r="BI31" s="617"/>
      <c r="BJ31" s="617"/>
      <c r="BK31" s="617"/>
      <c r="BL31" s="617"/>
      <c r="BM31" s="597">
        <v>93.5</v>
      </c>
      <c r="BN31" s="647"/>
      <c r="BO31" s="647"/>
      <c r="BP31" s="647"/>
      <c r="BQ31" s="648"/>
      <c r="BR31" s="646">
        <v>98.6</v>
      </c>
      <c r="BS31" s="617"/>
      <c r="BT31" s="617"/>
      <c r="BU31" s="617"/>
      <c r="BV31" s="617"/>
      <c r="BW31" s="617"/>
      <c r="BX31" s="597">
        <v>92.6</v>
      </c>
      <c r="BY31" s="647"/>
      <c r="BZ31" s="647"/>
      <c r="CA31" s="647"/>
      <c r="CB31" s="648"/>
      <c r="CD31" s="654"/>
      <c r="CE31" s="655"/>
      <c r="CF31" s="605" t="s">
        <v>294</v>
      </c>
      <c r="CG31" s="606"/>
      <c r="CH31" s="606"/>
      <c r="CI31" s="606"/>
      <c r="CJ31" s="606"/>
      <c r="CK31" s="606"/>
      <c r="CL31" s="606"/>
      <c r="CM31" s="606"/>
      <c r="CN31" s="606"/>
      <c r="CO31" s="606"/>
      <c r="CP31" s="606"/>
      <c r="CQ31" s="607"/>
      <c r="CR31" s="591">
        <v>63516</v>
      </c>
      <c r="CS31" s="617"/>
      <c r="CT31" s="617"/>
      <c r="CU31" s="617"/>
      <c r="CV31" s="617"/>
      <c r="CW31" s="617"/>
      <c r="CX31" s="617"/>
      <c r="CY31" s="618"/>
      <c r="CZ31" s="625">
        <v>1.1000000000000001</v>
      </c>
      <c r="DA31" s="626"/>
      <c r="DB31" s="626"/>
      <c r="DC31" s="627"/>
      <c r="DD31" s="600">
        <v>63516</v>
      </c>
      <c r="DE31" s="617"/>
      <c r="DF31" s="617"/>
      <c r="DG31" s="617"/>
      <c r="DH31" s="617"/>
      <c r="DI31" s="617"/>
      <c r="DJ31" s="617"/>
      <c r="DK31" s="618"/>
      <c r="DL31" s="600">
        <v>63516</v>
      </c>
      <c r="DM31" s="617"/>
      <c r="DN31" s="617"/>
      <c r="DO31" s="617"/>
      <c r="DP31" s="617"/>
      <c r="DQ31" s="617"/>
      <c r="DR31" s="617"/>
      <c r="DS31" s="617"/>
      <c r="DT31" s="617"/>
      <c r="DU31" s="617"/>
      <c r="DV31" s="618"/>
      <c r="DW31" s="596">
        <v>1.7</v>
      </c>
      <c r="DX31" s="619"/>
      <c r="DY31" s="619"/>
      <c r="DZ31" s="619"/>
      <c r="EA31" s="619"/>
      <c r="EB31" s="619"/>
      <c r="EC31" s="620"/>
    </row>
    <row r="32" spans="2:133" ht="11.25" customHeight="1" x14ac:dyDescent="0.15">
      <c r="B32" s="588" t="s">
        <v>295</v>
      </c>
      <c r="C32" s="589"/>
      <c r="D32" s="589"/>
      <c r="E32" s="589"/>
      <c r="F32" s="589"/>
      <c r="G32" s="589"/>
      <c r="H32" s="589"/>
      <c r="I32" s="589"/>
      <c r="J32" s="589"/>
      <c r="K32" s="589"/>
      <c r="L32" s="589"/>
      <c r="M32" s="589"/>
      <c r="N32" s="589"/>
      <c r="O32" s="589"/>
      <c r="P32" s="589"/>
      <c r="Q32" s="590"/>
      <c r="R32" s="591">
        <v>33437</v>
      </c>
      <c r="S32" s="592"/>
      <c r="T32" s="592"/>
      <c r="U32" s="592"/>
      <c r="V32" s="592"/>
      <c r="W32" s="592"/>
      <c r="X32" s="592"/>
      <c r="Y32" s="593"/>
      <c r="Z32" s="594">
        <v>0.6</v>
      </c>
      <c r="AA32" s="594"/>
      <c r="AB32" s="594"/>
      <c r="AC32" s="594"/>
      <c r="AD32" s="595">
        <v>139</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95.1</v>
      </c>
      <c r="BH32" s="659"/>
      <c r="BI32" s="659"/>
      <c r="BJ32" s="659"/>
      <c r="BK32" s="659"/>
      <c r="BL32" s="659"/>
      <c r="BM32" s="660">
        <v>71.599999999999994</v>
      </c>
      <c r="BN32" s="659"/>
      <c r="BO32" s="659"/>
      <c r="BP32" s="659"/>
      <c r="BQ32" s="661"/>
      <c r="BR32" s="658">
        <v>95.1</v>
      </c>
      <c r="BS32" s="659"/>
      <c r="BT32" s="659"/>
      <c r="BU32" s="659"/>
      <c r="BV32" s="659"/>
      <c r="BW32" s="659"/>
      <c r="BX32" s="660">
        <v>73.5</v>
      </c>
      <c r="BY32" s="659"/>
      <c r="BZ32" s="659"/>
      <c r="CA32" s="659"/>
      <c r="CB32" s="661"/>
      <c r="CD32" s="656"/>
      <c r="CE32" s="657"/>
      <c r="CF32" s="605" t="s">
        <v>297</v>
      </c>
      <c r="CG32" s="606"/>
      <c r="CH32" s="606"/>
      <c r="CI32" s="606"/>
      <c r="CJ32" s="606"/>
      <c r="CK32" s="606"/>
      <c r="CL32" s="606"/>
      <c r="CM32" s="606"/>
      <c r="CN32" s="606"/>
      <c r="CO32" s="606"/>
      <c r="CP32" s="606"/>
      <c r="CQ32" s="607"/>
      <c r="CR32" s="591">
        <v>292</v>
      </c>
      <c r="CS32" s="592"/>
      <c r="CT32" s="592"/>
      <c r="CU32" s="592"/>
      <c r="CV32" s="592"/>
      <c r="CW32" s="592"/>
      <c r="CX32" s="592"/>
      <c r="CY32" s="593"/>
      <c r="CZ32" s="625">
        <v>0</v>
      </c>
      <c r="DA32" s="626"/>
      <c r="DB32" s="626"/>
      <c r="DC32" s="627"/>
      <c r="DD32" s="600">
        <v>292</v>
      </c>
      <c r="DE32" s="592"/>
      <c r="DF32" s="592"/>
      <c r="DG32" s="592"/>
      <c r="DH32" s="592"/>
      <c r="DI32" s="592"/>
      <c r="DJ32" s="592"/>
      <c r="DK32" s="593"/>
      <c r="DL32" s="600">
        <v>292</v>
      </c>
      <c r="DM32" s="592"/>
      <c r="DN32" s="592"/>
      <c r="DO32" s="592"/>
      <c r="DP32" s="592"/>
      <c r="DQ32" s="592"/>
      <c r="DR32" s="592"/>
      <c r="DS32" s="592"/>
      <c r="DT32" s="592"/>
      <c r="DU32" s="592"/>
      <c r="DV32" s="593"/>
      <c r="DW32" s="596">
        <v>0</v>
      </c>
      <c r="DX32" s="619"/>
      <c r="DY32" s="619"/>
      <c r="DZ32" s="619"/>
      <c r="EA32" s="619"/>
      <c r="EB32" s="619"/>
      <c r="EC32" s="620"/>
    </row>
    <row r="33" spans="2:133" ht="11.25" customHeight="1" x14ac:dyDescent="0.15">
      <c r="B33" s="588" t="s">
        <v>298</v>
      </c>
      <c r="C33" s="589"/>
      <c r="D33" s="589"/>
      <c r="E33" s="589"/>
      <c r="F33" s="589"/>
      <c r="G33" s="589"/>
      <c r="H33" s="589"/>
      <c r="I33" s="589"/>
      <c r="J33" s="589"/>
      <c r="K33" s="589"/>
      <c r="L33" s="589"/>
      <c r="M33" s="589"/>
      <c r="N33" s="589"/>
      <c r="O33" s="589"/>
      <c r="P33" s="589"/>
      <c r="Q33" s="590"/>
      <c r="R33" s="591">
        <v>1045530</v>
      </c>
      <c r="S33" s="592"/>
      <c r="T33" s="592"/>
      <c r="U33" s="592"/>
      <c r="V33" s="592"/>
      <c r="W33" s="592"/>
      <c r="X33" s="592"/>
      <c r="Y33" s="593"/>
      <c r="Z33" s="594">
        <v>17.600000000000001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2700705</v>
      </c>
      <c r="CS33" s="617"/>
      <c r="CT33" s="617"/>
      <c r="CU33" s="617"/>
      <c r="CV33" s="617"/>
      <c r="CW33" s="617"/>
      <c r="CX33" s="617"/>
      <c r="CY33" s="618"/>
      <c r="CZ33" s="625">
        <v>46.8</v>
      </c>
      <c r="DA33" s="626"/>
      <c r="DB33" s="626"/>
      <c r="DC33" s="627"/>
      <c r="DD33" s="600">
        <v>2134578</v>
      </c>
      <c r="DE33" s="617"/>
      <c r="DF33" s="617"/>
      <c r="DG33" s="617"/>
      <c r="DH33" s="617"/>
      <c r="DI33" s="617"/>
      <c r="DJ33" s="617"/>
      <c r="DK33" s="618"/>
      <c r="DL33" s="600">
        <v>1267876</v>
      </c>
      <c r="DM33" s="617"/>
      <c r="DN33" s="617"/>
      <c r="DO33" s="617"/>
      <c r="DP33" s="617"/>
      <c r="DQ33" s="617"/>
      <c r="DR33" s="617"/>
      <c r="DS33" s="617"/>
      <c r="DT33" s="617"/>
      <c r="DU33" s="617"/>
      <c r="DV33" s="618"/>
      <c r="DW33" s="596">
        <v>33.9</v>
      </c>
      <c r="DX33" s="619"/>
      <c r="DY33" s="619"/>
      <c r="DZ33" s="619"/>
      <c r="EA33" s="619"/>
      <c r="EB33" s="619"/>
      <c r="EC33" s="620"/>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730264</v>
      </c>
      <c r="CS34" s="592"/>
      <c r="CT34" s="592"/>
      <c r="CU34" s="592"/>
      <c r="CV34" s="592"/>
      <c r="CW34" s="592"/>
      <c r="CX34" s="592"/>
      <c r="CY34" s="593"/>
      <c r="CZ34" s="625">
        <v>12.7</v>
      </c>
      <c r="DA34" s="626"/>
      <c r="DB34" s="626"/>
      <c r="DC34" s="627"/>
      <c r="DD34" s="600">
        <v>628534</v>
      </c>
      <c r="DE34" s="592"/>
      <c r="DF34" s="592"/>
      <c r="DG34" s="592"/>
      <c r="DH34" s="592"/>
      <c r="DI34" s="592"/>
      <c r="DJ34" s="592"/>
      <c r="DK34" s="593"/>
      <c r="DL34" s="600">
        <v>382404</v>
      </c>
      <c r="DM34" s="592"/>
      <c r="DN34" s="592"/>
      <c r="DO34" s="592"/>
      <c r="DP34" s="592"/>
      <c r="DQ34" s="592"/>
      <c r="DR34" s="592"/>
      <c r="DS34" s="592"/>
      <c r="DT34" s="592"/>
      <c r="DU34" s="592"/>
      <c r="DV34" s="593"/>
      <c r="DW34" s="596">
        <v>10.199999999999999</v>
      </c>
      <c r="DX34" s="619"/>
      <c r="DY34" s="619"/>
      <c r="DZ34" s="619"/>
      <c r="EA34" s="619"/>
      <c r="EB34" s="619"/>
      <c r="EC34" s="620"/>
    </row>
    <row r="35" spans="2:133" ht="11.25" customHeight="1" x14ac:dyDescent="0.15">
      <c r="B35" s="588" t="s">
        <v>304</v>
      </c>
      <c r="C35" s="589"/>
      <c r="D35" s="589"/>
      <c r="E35" s="589"/>
      <c r="F35" s="589"/>
      <c r="G35" s="589"/>
      <c r="H35" s="589"/>
      <c r="I35" s="589"/>
      <c r="J35" s="589"/>
      <c r="K35" s="589"/>
      <c r="L35" s="589"/>
      <c r="M35" s="589"/>
      <c r="N35" s="589"/>
      <c r="O35" s="589"/>
      <c r="P35" s="589"/>
      <c r="Q35" s="590"/>
      <c r="R35" s="591">
        <v>200130</v>
      </c>
      <c r="S35" s="592"/>
      <c r="T35" s="592"/>
      <c r="U35" s="592"/>
      <c r="V35" s="592"/>
      <c r="W35" s="592"/>
      <c r="X35" s="592"/>
      <c r="Y35" s="593"/>
      <c r="Z35" s="594">
        <v>3.4</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627582</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56162</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30101</v>
      </c>
      <c r="CS35" s="617"/>
      <c r="CT35" s="617"/>
      <c r="CU35" s="617"/>
      <c r="CV35" s="617"/>
      <c r="CW35" s="617"/>
      <c r="CX35" s="617"/>
      <c r="CY35" s="618"/>
      <c r="CZ35" s="625">
        <v>0.5</v>
      </c>
      <c r="DA35" s="626"/>
      <c r="DB35" s="626"/>
      <c r="DC35" s="627"/>
      <c r="DD35" s="600">
        <v>13612</v>
      </c>
      <c r="DE35" s="617"/>
      <c r="DF35" s="617"/>
      <c r="DG35" s="617"/>
      <c r="DH35" s="617"/>
      <c r="DI35" s="617"/>
      <c r="DJ35" s="617"/>
      <c r="DK35" s="618"/>
      <c r="DL35" s="600">
        <v>29</v>
      </c>
      <c r="DM35" s="617"/>
      <c r="DN35" s="617"/>
      <c r="DO35" s="617"/>
      <c r="DP35" s="617"/>
      <c r="DQ35" s="617"/>
      <c r="DR35" s="617"/>
      <c r="DS35" s="617"/>
      <c r="DT35" s="617"/>
      <c r="DU35" s="617"/>
      <c r="DV35" s="618"/>
      <c r="DW35" s="596">
        <v>0</v>
      </c>
      <c r="DX35" s="619"/>
      <c r="DY35" s="619"/>
      <c r="DZ35" s="619"/>
      <c r="EA35" s="619"/>
      <c r="EB35" s="619"/>
      <c r="EC35" s="620"/>
    </row>
    <row r="36" spans="2:133" ht="11.25" customHeight="1" x14ac:dyDescent="0.15">
      <c r="B36" s="634" t="s">
        <v>308</v>
      </c>
      <c r="C36" s="635"/>
      <c r="D36" s="635"/>
      <c r="E36" s="635"/>
      <c r="F36" s="635"/>
      <c r="G36" s="635"/>
      <c r="H36" s="635"/>
      <c r="I36" s="635"/>
      <c r="J36" s="635"/>
      <c r="K36" s="635"/>
      <c r="L36" s="635"/>
      <c r="M36" s="635"/>
      <c r="N36" s="635"/>
      <c r="O36" s="635"/>
      <c r="P36" s="635"/>
      <c r="Q36" s="636"/>
      <c r="R36" s="663">
        <v>5930118</v>
      </c>
      <c r="S36" s="664"/>
      <c r="T36" s="664"/>
      <c r="U36" s="664"/>
      <c r="V36" s="664"/>
      <c r="W36" s="664"/>
      <c r="X36" s="664"/>
      <c r="Y36" s="665"/>
      <c r="Z36" s="666">
        <v>100</v>
      </c>
      <c r="AA36" s="666"/>
      <c r="AB36" s="666"/>
      <c r="AC36" s="666"/>
      <c r="AD36" s="667">
        <v>3535837</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145331</v>
      </c>
      <c r="BA36" s="592"/>
      <c r="BB36" s="592"/>
      <c r="BC36" s="592"/>
      <c r="BD36" s="617"/>
      <c r="BE36" s="617"/>
      <c r="BF36" s="648"/>
      <c r="BG36" s="605" t="s">
        <v>310</v>
      </c>
      <c r="BH36" s="606"/>
      <c r="BI36" s="606"/>
      <c r="BJ36" s="606"/>
      <c r="BK36" s="606"/>
      <c r="BL36" s="606"/>
      <c r="BM36" s="606"/>
      <c r="BN36" s="606"/>
      <c r="BO36" s="606"/>
      <c r="BP36" s="606"/>
      <c r="BQ36" s="606"/>
      <c r="BR36" s="606"/>
      <c r="BS36" s="606"/>
      <c r="BT36" s="606"/>
      <c r="BU36" s="607"/>
      <c r="BV36" s="591">
        <v>54580</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1195788</v>
      </c>
      <c r="CS36" s="592"/>
      <c r="CT36" s="592"/>
      <c r="CU36" s="592"/>
      <c r="CV36" s="592"/>
      <c r="CW36" s="592"/>
      <c r="CX36" s="592"/>
      <c r="CY36" s="593"/>
      <c r="CZ36" s="625">
        <v>20.7</v>
      </c>
      <c r="DA36" s="626"/>
      <c r="DB36" s="626"/>
      <c r="DC36" s="627"/>
      <c r="DD36" s="600">
        <v>793865</v>
      </c>
      <c r="DE36" s="592"/>
      <c r="DF36" s="592"/>
      <c r="DG36" s="592"/>
      <c r="DH36" s="592"/>
      <c r="DI36" s="592"/>
      <c r="DJ36" s="592"/>
      <c r="DK36" s="593"/>
      <c r="DL36" s="600">
        <v>459412</v>
      </c>
      <c r="DM36" s="592"/>
      <c r="DN36" s="592"/>
      <c r="DO36" s="592"/>
      <c r="DP36" s="592"/>
      <c r="DQ36" s="592"/>
      <c r="DR36" s="592"/>
      <c r="DS36" s="592"/>
      <c r="DT36" s="592"/>
      <c r="DU36" s="592"/>
      <c r="DV36" s="593"/>
      <c r="DW36" s="596">
        <v>12.3</v>
      </c>
      <c r="DX36" s="619"/>
      <c r="DY36" s="619"/>
      <c r="DZ36" s="619"/>
      <c r="EA36" s="619"/>
      <c r="EB36" s="619"/>
      <c r="EC36" s="620"/>
    </row>
    <row r="37" spans="2:133" ht="11.25" customHeight="1" x14ac:dyDescent="0.15">
      <c r="AQ37" s="670" t="s">
        <v>312</v>
      </c>
      <c r="AR37" s="671"/>
      <c r="AS37" s="671"/>
      <c r="AT37" s="671"/>
      <c r="AU37" s="671"/>
      <c r="AV37" s="671"/>
      <c r="AW37" s="671"/>
      <c r="AX37" s="671"/>
      <c r="AY37" s="672"/>
      <c r="AZ37" s="591">
        <v>56000</v>
      </c>
      <c r="BA37" s="592"/>
      <c r="BB37" s="592"/>
      <c r="BC37" s="592"/>
      <c r="BD37" s="617"/>
      <c r="BE37" s="617"/>
      <c r="BF37" s="648"/>
      <c r="BG37" s="605" t="s">
        <v>313</v>
      </c>
      <c r="BH37" s="606"/>
      <c r="BI37" s="606"/>
      <c r="BJ37" s="606"/>
      <c r="BK37" s="606"/>
      <c r="BL37" s="606"/>
      <c r="BM37" s="606"/>
      <c r="BN37" s="606"/>
      <c r="BO37" s="606"/>
      <c r="BP37" s="606"/>
      <c r="BQ37" s="606"/>
      <c r="BR37" s="606"/>
      <c r="BS37" s="606"/>
      <c r="BT37" s="606"/>
      <c r="BU37" s="607"/>
      <c r="BV37" s="591">
        <v>687</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640108</v>
      </c>
      <c r="CS37" s="617"/>
      <c r="CT37" s="617"/>
      <c r="CU37" s="617"/>
      <c r="CV37" s="617"/>
      <c r="CW37" s="617"/>
      <c r="CX37" s="617"/>
      <c r="CY37" s="618"/>
      <c r="CZ37" s="625">
        <v>11.1</v>
      </c>
      <c r="DA37" s="626"/>
      <c r="DB37" s="626"/>
      <c r="DC37" s="627"/>
      <c r="DD37" s="600">
        <v>457208</v>
      </c>
      <c r="DE37" s="617"/>
      <c r="DF37" s="617"/>
      <c r="DG37" s="617"/>
      <c r="DH37" s="617"/>
      <c r="DI37" s="617"/>
      <c r="DJ37" s="617"/>
      <c r="DK37" s="618"/>
      <c r="DL37" s="600">
        <v>357659</v>
      </c>
      <c r="DM37" s="617"/>
      <c r="DN37" s="617"/>
      <c r="DO37" s="617"/>
      <c r="DP37" s="617"/>
      <c r="DQ37" s="617"/>
      <c r="DR37" s="617"/>
      <c r="DS37" s="617"/>
      <c r="DT37" s="617"/>
      <c r="DU37" s="617"/>
      <c r="DV37" s="618"/>
      <c r="DW37" s="596">
        <v>9.6</v>
      </c>
      <c r="DX37" s="619"/>
      <c r="DY37" s="619"/>
      <c r="DZ37" s="619"/>
      <c r="EA37" s="619"/>
      <c r="EB37" s="619"/>
      <c r="EC37" s="620"/>
    </row>
    <row r="38" spans="2:133" ht="11.25" customHeight="1" x14ac:dyDescent="0.15">
      <c r="AQ38" s="670" t="s">
        <v>315</v>
      </c>
      <c r="AR38" s="671"/>
      <c r="AS38" s="671"/>
      <c r="AT38" s="671"/>
      <c r="AU38" s="671"/>
      <c r="AV38" s="671"/>
      <c r="AW38" s="671"/>
      <c r="AX38" s="671"/>
      <c r="AY38" s="672"/>
      <c r="AZ38" s="591">
        <v>17658</v>
      </c>
      <c r="BA38" s="592"/>
      <c r="BB38" s="592"/>
      <c r="BC38" s="592"/>
      <c r="BD38" s="617"/>
      <c r="BE38" s="617"/>
      <c r="BF38" s="648"/>
      <c r="BG38" s="605" t="s">
        <v>316</v>
      </c>
      <c r="BH38" s="606"/>
      <c r="BI38" s="606"/>
      <c r="BJ38" s="606"/>
      <c r="BK38" s="606"/>
      <c r="BL38" s="606"/>
      <c r="BM38" s="606"/>
      <c r="BN38" s="606"/>
      <c r="BO38" s="606"/>
      <c r="BP38" s="606"/>
      <c r="BQ38" s="606"/>
      <c r="BR38" s="606"/>
      <c r="BS38" s="606"/>
      <c r="BT38" s="606"/>
      <c r="BU38" s="607"/>
      <c r="BV38" s="591">
        <v>1077</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602959</v>
      </c>
      <c r="CS38" s="592"/>
      <c r="CT38" s="592"/>
      <c r="CU38" s="592"/>
      <c r="CV38" s="592"/>
      <c r="CW38" s="592"/>
      <c r="CX38" s="592"/>
      <c r="CY38" s="593"/>
      <c r="CZ38" s="625">
        <v>10.5</v>
      </c>
      <c r="DA38" s="626"/>
      <c r="DB38" s="626"/>
      <c r="DC38" s="627"/>
      <c r="DD38" s="600">
        <v>573248</v>
      </c>
      <c r="DE38" s="592"/>
      <c r="DF38" s="592"/>
      <c r="DG38" s="592"/>
      <c r="DH38" s="592"/>
      <c r="DI38" s="592"/>
      <c r="DJ38" s="592"/>
      <c r="DK38" s="593"/>
      <c r="DL38" s="600">
        <v>426031</v>
      </c>
      <c r="DM38" s="592"/>
      <c r="DN38" s="592"/>
      <c r="DO38" s="592"/>
      <c r="DP38" s="592"/>
      <c r="DQ38" s="592"/>
      <c r="DR38" s="592"/>
      <c r="DS38" s="592"/>
      <c r="DT38" s="592"/>
      <c r="DU38" s="592"/>
      <c r="DV38" s="593"/>
      <c r="DW38" s="596">
        <v>11.4</v>
      </c>
      <c r="DX38" s="619"/>
      <c r="DY38" s="619"/>
      <c r="DZ38" s="619"/>
      <c r="EA38" s="619"/>
      <c r="EB38" s="619"/>
      <c r="EC38" s="620"/>
    </row>
    <row r="39" spans="2:133" ht="11.25" customHeight="1" x14ac:dyDescent="0.15">
      <c r="AQ39" s="670" t="s">
        <v>318</v>
      </c>
      <c r="AR39" s="671"/>
      <c r="AS39" s="671"/>
      <c r="AT39" s="671"/>
      <c r="AU39" s="671"/>
      <c r="AV39" s="671"/>
      <c r="AW39" s="671"/>
      <c r="AX39" s="671"/>
      <c r="AY39" s="672"/>
      <c r="AZ39" s="591">
        <v>6965</v>
      </c>
      <c r="BA39" s="592"/>
      <c r="BB39" s="592"/>
      <c r="BC39" s="592"/>
      <c r="BD39" s="617"/>
      <c r="BE39" s="617"/>
      <c r="BF39" s="648"/>
      <c r="BG39" s="674" t="s">
        <v>319</v>
      </c>
      <c r="BH39" s="675"/>
      <c r="BI39" s="675"/>
      <c r="BJ39" s="675"/>
      <c r="BK39" s="675"/>
      <c r="BL39" s="187"/>
      <c r="BM39" s="606" t="s">
        <v>320</v>
      </c>
      <c r="BN39" s="606"/>
      <c r="BO39" s="606"/>
      <c r="BP39" s="606"/>
      <c r="BQ39" s="606"/>
      <c r="BR39" s="606"/>
      <c r="BS39" s="606"/>
      <c r="BT39" s="606"/>
      <c r="BU39" s="607"/>
      <c r="BV39" s="591">
        <v>85</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139964</v>
      </c>
      <c r="CS39" s="617"/>
      <c r="CT39" s="617"/>
      <c r="CU39" s="617"/>
      <c r="CV39" s="617"/>
      <c r="CW39" s="617"/>
      <c r="CX39" s="617"/>
      <c r="CY39" s="618"/>
      <c r="CZ39" s="625">
        <v>2.4</v>
      </c>
      <c r="DA39" s="626"/>
      <c r="DB39" s="626"/>
      <c r="DC39" s="627"/>
      <c r="DD39" s="600">
        <v>123690</v>
      </c>
      <c r="DE39" s="617"/>
      <c r="DF39" s="617"/>
      <c r="DG39" s="617"/>
      <c r="DH39" s="617"/>
      <c r="DI39" s="617"/>
      <c r="DJ39" s="617"/>
      <c r="DK39" s="618"/>
      <c r="DL39" s="600" t="s">
        <v>322</v>
      </c>
      <c r="DM39" s="617"/>
      <c r="DN39" s="617"/>
      <c r="DO39" s="617"/>
      <c r="DP39" s="617"/>
      <c r="DQ39" s="617"/>
      <c r="DR39" s="617"/>
      <c r="DS39" s="617"/>
      <c r="DT39" s="617"/>
      <c r="DU39" s="617"/>
      <c r="DV39" s="618"/>
      <c r="DW39" s="596" t="s">
        <v>322</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237055</v>
      </c>
      <c r="BA40" s="592"/>
      <c r="BB40" s="592"/>
      <c r="BC40" s="592"/>
      <c r="BD40" s="617"/>
      <c r="BE40" s="617"/>
      <c r="BF40" s="648"/>
      <c r="BG40" s="674"/>
      <c r="BH40" s="675"/>
      <c r="BI40" s="675"/>
      <c r="BJ40" s="675"/>
      <c r="BK40" s="675"/>
      <c r="BL40" s="187"/>
      <c r="BM40" s="606" t="s">
        <v>324</v>
      </c>
      <c r="BN40" s="606"/>
      <c r="BO40" s="606"/>
      <c r="BP40" s="606"/>
      <c r="BQ40" s="606"/>
      <c r="BR40" s="606"/>
      <c r="BS40" s="606"/>
      <c r="BT40" s="606"/>
      <c r="BU40" s="607"/>
      <c r="BV40" s="591">
        <v>97</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1629</v>
      </c>
      <c r="CS40" s="592"/>
      <c r="CT40" s="592"/>
      <c r="CU40" s="592"/>
      <c r="CV40" s="592"/>
      <c r="CW40" s="592"/>
      <c r="CX40" s="592"/>
      <c r="CY40" s="593"/>
      <c r="CZ40" s="625">
        <v>0</v>
      </c>
      <c r="DA40" s="626"/>
      <c r="DB40" s="626"/>
      <c r="DC40" s="627"/>
      <c r="DD40" s="600">
        <v>1629</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164573</v>
      </c>
      <c r="BA41" s="664"/>
      <c r="BB41" s="664"/>
      <c r="BC41" s="664"/>
      <c r="BD41" s="659"/>
      <c r="BE41" s="659"/>
      <c r="BF41" s="661"/>
      <c r="BG41" s="676"/>
      <c r="BH41" s="677"/>
      <c r="BI41" s="677"/>
      <c r="BJ41" s="677"/>
      <c r="BK41" s="677"/>
      <c r="BL41" s="189"/>
      <c r="BM41" s="612" t="s">
        <v>327</v>
      </c>
      <c r="BN41" s="612"/>
      <c r="BO41" s="612"/>
      <c r="BP41" s="612"/>
      <c r="BQ41" s="612"/>
      <c r="BR41" s="612"/>
      <c r="BS41" s="612"/>
      <c r="BT41" s="612"/>
      <c r="BU41" s="613"/>
      <c r="BV41" s="663">
        <v>358</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7"/>
      <c r="CT41" s="617"/>
      <c r="CU41" s="617"/>
      <c r="CV41" s="617"/>
      <c r="CW41" s="617"/>
      <c r="CX41" s="617"/>
      <c r="CY41" s="618"/>
      <c r="CZ41" s="625" t="s">
        <v>329</v>
      </c>
      <c r="DA41" s="626"/>
      <c r="DB41" s="626"/>
      <c r="DC41" s="627"/>
      <c r="DD41" s="600" t="s">
        <v>329</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1183694</v>
      </c>
      <c r="CS42" s="592"/>
      <c r="CT42" s="592"/>
      <c r="CU42" s="592"/>
      <c r="CV42" s="592"/>
      <c r="CW42" s="592"/>
      <c r="CX42" s="592"/>
      <c r="CY42" s="593"/>
      <c r="CZ42" s="625">
        <v>20.5</v>
      </c>
      <c r="DA42" s="684"/>
      <c r="DB42" s="684"/>
      <c r="DC42" s="685"/>
      <c r="DD42" s="600">
        <v>438276</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t="s">
        <v>322</v>
      </c>
      <c r="CS43" s="617"/>
      <c r="CT43" s="617"/>
      <c r="CU43" s="617"/>
      <c r="CV43" s="617"/>
      <c r="CW43" s="617"/>
      <c r="CX43" s="617"/>
      <c r="CY43" s="618"/>
      <c r="CZ43" s="625" t="s">
        <v>322</v>
      </c>
      <c r="DA43" s="626"/>
      <c r="DB43" s="626"/>
      <c r="DC43" s="627"/>
      <c r="DD43" s="600" t="s">
        <v>322</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15">
      <c r="B44" s="192" t="s">
        <v>334</v>
      </c>
      <c r="CD44" s="697" t="s">
        <v>286</v>
      </c>
      <c r="CE44" s="698"/>
      <c r="CF44" s="588" t="s">
        <v>335</v>
      </c>
      <c r="CG44" s="589"/>
      <c r="CH44" s="589"/>
      <c r="CI44" s="589"/>
      <c r="CJ44" s="589"/>
      <c r="CK44" s="589"/>
      <c r="CL44" s="589"/>
      <c r="CM44" s="589"/>
      <c r="CN44" s="589"/>
      <c r="CO44" s="589"/>
      <c r="CP44" s="589"/>
      <c r="CQ44" s="590"/>
      <c r="CR44" s="591">
        <v>1183694</v>
      </c>
      <c r="CS44" s="592"/>
      <c r="CT44" s="592"/>
      <c r="CU44" s="592"/>
      <c r="CV44" s="592"/>
      <c r="CW44" s="592"/>
      <c r="CX44" s="592"/>
      <c r="CY44" s="593"/>
      <c r="CZ44" s="625">
        <v>20.5</v>
      </c>
      <c r="DA44" s="684"/>
      <c r="DB44" s="684"/>
      <c r="DC44" s="685"/>
      <c r="DD44" s="600">
        <v>438276</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15">
      <c r="CD45" s="699"/>
      <c r="CE45" s="700"/>
      <c r="CF45" s="588" t="s">
        <v>336</v>
      </c>
      <c r="CG45" s="589"/>
      <c r="CH45" s="589"/>
      <c r="CI45" s="589"/>
      <c r="CJ45" s="589"/>
      <c r="CK45" s="589"/>
      <c r="CL45" s="589"/>
      <c r="CM45" s="589"/>
      <c r="CN45" s="589"/>
      <c r="CO45" s="589"/>
      <c r="CP45" s="589"/>
      <c r="CQ45" s="590"/>
      <c r="CR45" s="591">
        <v>147619</v>
      </c>
      <c r="CS45" s="617"/>
      <c r="CT45" s="617"/>
      <c r="CU45" s="617"/>
      <c r="CV45" s="617"/>
      <c r="CW45" s="617"/>
      <c r="CX45" s="617"/>
      <c r="CY45" s="618"/>
      <c r="CZ45" s="625">
        <v>2.6</v>
      </c>
      <c r="DA45" s="626"/>
      <c r="DB45" s="626"/>
      <c r="DC45" s="627"/>
      <c r="DD45" s="600">
        <v>10809</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15">
      <c r="CD46" s="699"/>
      <c r="CE46" s="700"/>
      <c r="CF46" s="588" t="s">
        <v>337</v>
      </c>
      <c r="CG46" s="589"/>
      <c r="CH46" s="589"/>
      <c r="CI46" s="589"/>
      <c r="CJ46" s="589"/>
      <c r="CK46" s="589"/>
      <c r="CL46" s="589"/>
      <c r="CM46" s="589"/>
      <c r="CN46" s="589"/>
      <c r="CO46" s="589"/>
      <c r="CP46" s="589"/>
      <c r="CQ46" s="590"/>
      <c r="CR46" s="591">
        <v>1036075</v>
      </c>
      <c r="CS46" s="592"/>
      <c r="CT46" s="592"/>
      <c r="CU46" s="592"/>
      <c r="CV46" s="592"/>
      <c r="CW46" s="592"/>
      <c r="CX46" s="592"/>
      <c r="CY46" s="593"/>
      <c r="CZ46" s="625">
        <v>18</v>
      </c>
      <c r="DA46" s="684"/>
      <c r="DB46" s="684"/>
      <c r="DC46" s="685"/>
      <c r="DD46" s="600">
        <v>427467</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15">
      <c r="CD47" s="699"/>
      <c r="CE47" s="700"/>
      <c r="CF47" s="588" t="s">
        <v>338</v>
      </c>
      <c r="CG47" s="589"/>
      <c r="CH47" s="589"/>
      <c r="CI47" s="589"/>
      <c r="CJ47" s="589"/>
      <c r="CK47" s="589"/>
      <c r="CL47" s="589"/>
      <c r="CM47" s="589"/>
      <c r="CN47" s="589"/>
      <c r="CO47" s="589"/>
      <c r="CP47" s="589"/>
      <c r="CQ47" s="590"/>
      <c r="CR47" s="591" t="s">
        <v>322</v>
      </c>
      <c r="CS47" s="617"/>
      <c r="CT47" s="617"/>
      <c r="CU47" s="617"/>
      <c r="CV47" s="617"/>
      <c r="CW47" s="617"/>
      <c r="CX47" s="617"/>
      <c r="CY47" s="618"/>
      <c r="CZ47" s="625" t="s">
        <v>322</v>
      </c>
      <c r="DA47" s="626"/>
      <c r="DB47" s="626"/>
      <c r="DC47" s="627"/>
      <c r="DD47" s="600" t="s">
        <v>322</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x14ac:dyDescent="0.15">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84"/>
      <c r="DB48" s="684"/>
      <c r="DC48" s="685"/>
      <c r="DD48" s="600" t="s">
        <v>322</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15">
      <c r="CD49" s="634" t="s">
        <v>340</v>
      </c>
      <c r="CE49" s="635"/>
      <c r="CF49" s="635"/>
      <c r="CG49" s="635"/>
      <c r="CH49" s="635"/>
      <c r="CI49" s="635"/>
      <c r="CJ49" s="635"/>
      <c r="CK49" s="635"/>
      <c r="CL49" s="635"/>
      <c r="CM49" s="635"/>
      <c r="CN49" s="635"/>
      <c r="CO49" s="635"/>
      <c r="CP49" s="635"/>
      <c r="CQ49" s="636"/>
      <c r="CR49" s="663">
        <v>5766022</v>
      </c>
      <c r="CS49" s="659"/>
      <c r="CT49" s="659"/>
      <c r="CU49" s="659"/>
      <c r="CV49" s="659"/>
      <c r="CW49" s="659"/>
      <c r="CX49" s="659"/>
      <c r="CY49" s="686"/>
      <c r="CZ49" s="687">
        <v>100</v>
      </c>
      <c r="DA49" s="688"/>
      <c r="DB49" s="688"/>
      <c r="DC49" s="689"/>
      <c r="DD49" s="690">
        <v>4227071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5928</v>
      </c>
      <c r="R7" s="721"/>
      <c r="S7" s="721"/>
      <c r="T7" s="721"/>
      <c r="U7" s="721"/>
      <c r="V7" s="721">
        <v>5764</v>
      </c>
      <c r="W7" s="721"/>
      <c r="X7" s="721"/>
      <c r="Y7" s="721"/>
      <c r="Z7" s="721"/>
      <c r="AA7" s="721">
        <v>163</v>
      </c>
      <c r="AB7" s="721"/>
      <c r="AC7" s="721"/>
      <c r="AD7" s="721"/>
      <c r="AE7" s="722"/>
      <c r="AF7" s="723">
        <v>146</v>
      </c>
      <c r="AG7" s="724"/>
      <c r="AH7" s="724"/>
      <c r="AI7" s="724"/>
      <c r="AJ7" s="725"/>
      <c r="AK7" s="760">
        <v>146</v>
      </c>
      <c r="AL7" s="761"/>
      <c r="AM7" s="761"/>
      <c r="AN7" s="761"/>
      <c r="AO7" s="761"/>
      <c r="AP7" s="761">
        <v>7619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364</v>
      </c>
      <c r="C8" s="742"/>
      <c r="D8" s="742"/>
      <c r="E8" s="742"/>
      <c r="F8" s="742"/>
      <c r="G8" s="742"/>
      <c r="H8" s="742"/>
      <c r="I8" s="742"/>
      <c r="J8" s="742"/>
      <c r="K8" s="742"/>
      <c r="L8" s="742"/>
      <c r="M8" s="742"/>
      <c r="N8" s="742"/>
      <c r="O8" s="742"/>
      <c r="P8" s="743"/>
      <c r="Q8" s="744">
        <v>2</v>
      </c>
      <c r="R8" s="745"/>
      <c r="S8" s="745"/>
      <c r="T8" s="745"/>
      <c r="U8" s="745"/>
      <c r="V8" s="745">
        <v>1</v>
      </c>
      <c r="W8" s="745"/>
      <c r="X8" s="745"/>
      <c r="Y8" s="745"/>
      <c r="Z8" s="745"/>
      <c r="AA8" s="745">
        <v>1</v>
      </c>
      <c r="AB8" s="745"/>
      <c r="AC8" s="745"/>
      <c r="AD8" s="745"/>
      <c r="AE8" s="746"/>
      <c r="AF8" s="747">
        <v>1</v>
      </c>
      <c r="AG8" s="748"/>
      <c r="AH8" s="748"/>
      <c r="AI8" s="748"/>
      <c r="AJ8" s="749"/>
      <c r="AK8" s="750"/>
      <c r="AL8" s="751"/>
      <c r="AM8" s="751"/>
      <c r="AN8" s="751"/>
      <c r="AO8" s="751"/>
      <c r="AP8" s="751">
        <v>19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5930</v>
      </c>
      <c r="R23" s="780"/>
      <c r="S23" s="780"/>
      <c r="T23" s="780"/>
      <c r="U23" s="780"/>
      <c r="V23" s="780">
        <v>5766</v>
      </c>
      <c r="W23" s="780"/>
      <c r="X23" s="780"/>
      <c r="Y23" s="780"/>
      <c r="Z23" s="780"/>
      <c r="AA23" s="780">
        <v>164</v>
      </c>
      <c r="AB23" s="780"/>
      <c r="AC23" s="780"/>
      <c r="AD23" s="780"/>
      <c r="AE23" s="781"/>
      <c r="AF23" s="782">
        <v>147</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608</v>
      </c>
      <c r="R28" s="809"/>
      <c r="S28" s="809"/>
      <c r="T28" s="809"/>
      <c r="U28" s="809"/>
      <c r="V28" s="809">
        <v>552</v>
      </c>
      <c r="W28" s="809"/>
      <c r="X28" s="809"/>
      <c r="Y28" s="809"/>
      <c r="Z28" s="809"/>
      <c r="AA28" s="809">
        <v>56</v>
      </c>
      <c r="AB28" s="809"/>
      <c r="AC28" s="809"/>
      <c r="AD28" s="809"/>
      <c r="AE28" s="810"/>
      <c r="AF28" s="811">
        <v>56</v>
      </c>
      <c r="AG28" s="809"/>
      <c r="AH28" s="809"/>
      <c r="AI28" s="809"/>
      <c r="AJ28" s="812"/>
      <c r="AK28" s="813">
        <v>48</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62</v>
      </c>
      <c r="R29" s="745"/>
      <c r="S29" s="745"/>
      <c r="T29" s="745"/>
      <c r="U29" s="745"/>
      <c r="V29" s="745">
        <v>62</v>
      </c>
      <c r="W29" s="745"/>
      <c r="X29" s="745"/>
      <c r="Y29" s="745"/>
      <c r="Z29" s="745"/>
      <c r="AA29" s="745">
        <v>0</v>
      </c>
      <c r="AB29" s="745"/>
      <c r="AC29" s="745"/>
      <c r="AD29" s="745"/>
      <c r="AE29" s="746"/>
      <c r="AF29" s="747">
        <v>0</v>
      </c>
      <c r="AG29" s="748"/>
      <c r="AH29" s="748"/>
      <c r="AI29" s="748"/>
      <c r="AJ29" s="749"/>
      <c r="AK29" s="816">
        <v>22</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541</v>
      </c>
      <c r="R30" s="745"/>
      <c r="S30" s="745"/>
      <c r="T30" s="745"/>
      <c r="U30" s="745"/>
      <c r="V30" s="745">
        <v>503</v>
      </c>
      <c r="W30" s="745"/>
      <c r="X30" s="745"/>
      <c r="Y30" s="745"/>
      <c r="Z30" s="745"/>
      <c r="AA30" s="745">
        <v>39</v>
      </c>
      <c r="AB30" s="745"/>
      <c r="AC30" s="745"/>
      <c r="AD30" s="745"/>
      <c r="AE30" s="746"/>
      <c r="AF30" s="747">
        <v>39</v>
      </c>
      <c r="AG30" s="748"/>
      <c r="AH30" s="748"/>
      <c r="AI30" s="748"/>
      <c r="AJ30" s="749"/>
      <c r="AK30" s="816">
        <v>75</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377</v>
      </c>
      <c r="R31" s="745"/>
      <c r="S31" s="745"/>
      <c r="T31" s="745"/>
      <c r="U31" s="745"/>
      <c r="V31" s="745">
        <v>361</v>
      </c>
      <c r="W31" s="745"/>
      <c r="X31" s="745"/>
      <c r="Y31" s="745"/>
      <c r="Z31" s="745"/>
      <c r="AA31" s="745">
        <v>16</v>
      </c>
      <c r="AB31" s="745"/>
      <c r="AC31" s="745"/>
      <c r="AD31" s="745"/>
      <c r="AE31" s="746"/>
      <c r="AF31" s="747">
        <v>16</v>
      </c>
      <c r="AG31" s="748"/>
      <c r="AH31" s="748"/>
      <c r="AI31" s="748"/>
      <c r="AJ31" s="749"/>
      <c r="AK31" s="816">
        <v>180</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382</v>
      </c>
      <c r="C32" s="742"/>
      <c r="D32" s="742"/>
      <c r="E32" s="742"/>
      <c r="F32" s="742"/>
      <c r="G32" s="742"/>
      <c r="H32" s="742"/>
      <c r="I32" s="742"/>
      <c r="J32" s="742"/>
      <c r="K32" s="742"/>
      <c r="L32" s="742"/>
      <c r="M32" s="742"/>
      <c r="N32" s="742"/>
      <c r="O32" s="742"/>
      <c r="P32" s="743"/>
      <c r="Q32" s="744">
        <v>177</v>
      </c>
      <c r="R32" s="745"/>
      <c r="S32" s="745"/>
      <c r="T32" s="745"/>
      <c r="U32" s="745"/>
      <c r="V32" s="745">
        <v>169</v>
      </c>
      <c r="W32" s="745"/>
      <c r="X32" s="745"/>
      <c r="Y32" s="745"/>
      <c r="Z32" s="745"/>
      <c r="AA32" s="745">
        <v>7</v>
      </c>
      <c r="AB32" s="745"/>
      <c r="AC32" s="745"/>
      <c r="AD32" s="745"/>
      <c r="AE32" s="746"/>
      <c r="AF32" s="747">
        <v>7</v>
      </c>
      <c r="AG32" s="748"/>
      <c r="AH32" s="748"/>
      <c r="AI32" s="748"/>
      <c r="AJ32" s="749"/>
      <c r="AK32" s="816">
        <v>56</v>
      </c>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383</v>
      </c>
      <c r="C33" s="742"/>
      <c r="D33" s="742"/>
      <c r="E33" s="742"/>
      <c r="F33" s="742"/>
      <c r="G33" s="742"/>
      <c r="H33" s="742"/>
      <c r="I33" s="742"/>
      <c r="J33" s="742"/>
      <c r="K33" s="742"/>
      <c r="L33" s="742"/>
      <c r="M33" s="742"/>
      <c r="N33" s="742"/>
      <c r="O33" s="742"/>
      <c r="P33" s="743"/>
      <c r="Q33" s="744">
        <v>103</v>
      </c>
      <c r="R33" s="745"/>
      <c r="S33" s="745"/>
      <c r="T33" s="745"/>
      <c r="U33" s="745"/>
      <c r="V33" s="745">
        <v>115</v>
      </c>
      <c r="W33" s="745"/>
      <c r="X33" s="745"/>
      <c r="Y33" s="745"/>
      <c r="Z33" s="745"/>
      <c r="AA33" s="745">
        <v>-12</v>
      </c>
      <c r="AB33" s="745"/>
      <c r="AC33" s="745"/>
      <c r="AD33" s="745"/>
      <c r="AE33" s="746"/>
      <c r="AF33" s="747">
        <v>104</v>
      </c>
      <c r="AG33" s="748"/>
      <c r="AH33" s="748"/>
      <c r="AI33" s="748"/>
      <c r="AJ33" s="749"/>
      <c r="AK33" s="816">
        <v>7</v>
      </c>
      <c r="AL33" s="817"/>
      <c r="AM33" s="817"/>
      <c r="AN33" s="817"/>
      <c r="AO33" s="817"/>
      <c r="AP33" s="817">
        <v>370</v>
      </c>
      <c r="AQ33" s="817"/>
      <c r="AR33" s="817"/>
      <c r="AS33" s="817"/>
      <c r="AT33" s="817"/>
      <c r="AU33" s="817">
        <v>33</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385</v>
      </c>
      <c r="C34" s="742"/>
      <c r="D34" s="742"/>
      <c r="E34" s="742"/>
      <c r="F34" s="742"/>
      <c r="G34" s="742"/>
      <c r="H34" s="742"/>
      <c r="I34" s="742"/>
      <c r="J34" s="742"/>
      <c r="K34" s="742"/>
      <c r="L34" s="742"/>
      <c r="M34" s="742"/>
      <c r="N34" s="742"/>
      <c r="O34" s="742"/>
      <c r="P34" s="743"/>
      <c r="Q34" s="744">
        <v>339</v>
      </c>
      <c r="R34" s="745"/>
      <c r="S34" s="745"/>
      <c r="T34" s="745"/>
      <c r="U34" s="745"/>
      <c r="V34" s="745">
        <v>336</v>
      </c>
      <c r="W34" s="745"/>
      <c r="X34" s="745"/>
      <c r="Y34" s="745"/>
      <c r="Z34" s="745"/>
      <c r="AA34" s="745">
        <v>4</v>
      </c>
      <c r="AB34" s="745"/>
      <c r="AC34" s="745"/>
      <c r="AD34" s="745"/>
      <c r="AE34" s="746"/>
      <c r="AF34" s="747">
        <v>4</v>
      </c>
      <c r="AG34" s="748"/>
      <c r="AH34" s="748"/>
      <c r="AI34" s="748"/>
      <c r="AJ34" s="749"/>
      <c r="AK34" s="816">
        <v>145</v>
      </c>
      <c r="AL34" s="817"/>
      <c r="AM34" s="817"/>
      <c r="AN34" s="817"/>
      <c r="AO34" s="817"/>
      <c r="AP34" s="817">
        <v>1982</v>
      </c>
      <c r="AQ34" s="817"/>
      <c r="AR34" s="817"/>
      <c r="AS34" s="817"/>
      <c r="AT34" s="817"/>
      <c r="AU34" s="817">
        <v>1819</v>
      </c>
      <c r="AV34" s="817"/>
      <c r="AW34" s="817"/>
      <c r="AX34" s="817"/>
      <c r="AY34" s="817"/>
      <c r="AZ34" s="818"/>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226</v>
      </c>
      <c r="AG63" s="828"/>
      <c r="AH63" s="828"/>
      <c r="AI63" s="828"/>
      <c r="AJ63" s="829"/>
      <c r="AK63" s="830"/>
      <c r="AL63" s="825"/>
      <c r="AM63" s="825"/>
      <c r="AN63" s="825"/>
      <c r="AO63" s="825"/>
      <c r="AP63" s="828">
        <v>2352</v>
      </c>
      <c r="AQ63" s="828"/>
      <c r="AR63" s="828"/>
      <c r="AS63" s="828"/>
      <c r="AT63" s="828"/>
      <c r="AU63" s="828">
        <v>1852</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531</v>
      </c>
      <c r="C68" s="856"/>
      <c r="D68" s="856"/>
      <c r="E68" s="856"/>
      <c r="F68" s="856"/>
      <c r="G68" s="856"/>
      <c r="H68" s="856"/>
      <c r="I68" s="856"/>
      <c r="J68" s="856"/>
      <c r="K68" s="856"/>
      <c r="L68" s="856"/>
      <c r="M68" s="856"/>
      <c r="N68" s="856"/>
      <c r="O68" s="856"/>
      <c r="P68" s="857"/>
      <c r="Q68" s="858">
        <v>1323</v>
      </c>
      <c r="R68" s="852"/>
      <c r="S68" s="852"/>
      <c r="T68" s="852"/>
      <c r="U68" s="852"/>
      <c r="V68" s="852">
        <v>1266</v>
      </c>
      <c r="W68" s="852"/>
      <c r="X68" s="852"/>
      <c r="Y68" s="852"/>
      <c r="Z68" s="852"/>
      <c r="AA68" s="852">
        <v>57</v>
      </c>
      <c r="AB68" s="852"/>
      <c r="AC68" s="852"/>
      <c r="AD68" s="852"/>
      <c r="AE68" s="852"/>
      <c r="AF68" s="852">
        <v>57</v>
      </c>
      <c r="AG68" s="852"/>
      <c r="AH68" s="852"/>
      <c r="AI68" s="852"/>
      <c r="AJ68" s="852"/>
      <c r="AK68" s="852" t="s">
        <v>536</v>
      </c>
      <c r="AL68" s="852"/>
      <c r="AM68" s="852"/>
      <c r="AN68" s="852"/>
      <c r="AO68" s="852"/>
      <c r="AP68" s="852">
        <v>50</v>
      </c>
      <c r="AQ68" s="852"/>
      <c r="AR68" s="852"/>
      <c r="AS68" s="852"/>
      <c r="AT68" s="852"/>
      <c r="AU68" s="852">
        <v>35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532</v>
      </c>
      <c r="C69" s="860"/>
      <c r="D69" s="860"/>
      <c r="E69" s="860"/>
      <c r="F69" s="860"/>
      <c r="G69" s="860"/>
      <c r="H69" s="860"/>
      <c r="I69" s="860"/>
      <c r="J69" s="860"/>
      <c r="K69" s="860"/>
      <c r="L69" s="860"/>
      <c r="M69" s="860"/>
      <c r="N69" s="860"/>
      <c r="O69" s="860"/>
      <c r="P69" s="861"/>
      <c r="Q69" s="862">
        <v>371</v>
      </c>
      <c r="R69" s="817"/>
      <c r="S69" s="817"/>
      <c r="T69" s="817"/>
      <c r="U69" s="817"/>
      <c r="V69" s="817">
        <v>355</v>
      </c>
      <c r="W69" s="817"/>
      <c r="X69" s="817"/>
      <c r="Y69" s="817"/>
      <c r="Z69" s="817"/>
      <c r="AA69" s="817">
        <v>16</v>
      </c>
      <c r="AB69" s="817"/>
      <c r="AC69" s="817"/>
      <c r="AD69" s="817"/>
      <c r="AE69" s="817"/>
      <c r="AF69" s="817">
        <v>16</v>
      </c>
      <c r="AG69" s="817"/>
      <c r="AH69" s="817"/>
      <c r="AI69" s="817"/>
      <c r="AJ69" s="817"/>
      <c r="AK69" s="867" t="s">
        <v>535</v>
      </c>
      <c r="AL69" s="866"/>
      <c r="AM69" s="866"/>
      <c r="AN69" s="866"/>
      <c r="AO69" s="816"/>
      <c r="AP69" s="817" t="s">
        <v>535</v>
      </c>
      <c r="AQ69" s="817"/>
      <c r="AR69" s="817"/>
      <c r="AS69" s="817"/>
      <c r="AT69" s="817"/>
      <c r="AU69" s="817" t="s">
        <v>535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533</v>
      </c>
      <c r="C70" s="860"/>
      <c r="D70" s="860"/>
      <c r="E70" s="860"/>
      <c r="F70" s="860"/>
      <c r="G70" s="860"/>
      <c r="H70" s="860"/>
      <c r="I70" s="860"/>
      <c r="J70" s="860"/>
      <c r="K70" s="860"/>
      <c r="L70" s="860"/>
      <c r="M70" s="860"/>
      <c r="N70" s="860"/>
      <c r="O70" s="860"/>
      <c r="P70" s="861"/>
      <c r="Q70" s="862">
        <v>35</v>
      </c>
      <c r="R70" s="817"/>
      <c r="S70" s="817"/>
      <c r="T70" s="817"/>
      <c r="U70" s="817"/>
      <c r="V70" s="817">
        <v>33</v>
      </c>
      <c r="W70" s="817"/>
      <c r="X70" s="817"/>
      <c r="Y70" s="817"/>
      <c r="Z70" s="817"/>
      <c r="AA70" s="817">
        <v>1</v>
      </c>
      <c r="AB70" s="817"/>
      <c r="AC70" s="817"/>
      <c r="AD70" s="817"/>
      <c r="AE70" s="817"/>
      <c r="AF70" s="817">
        <v>1</v>
      </c>
      <c r="AG70" s="817"/>
      <c r="AH70" s="817"/>
      <c r="AI70" s="817"/>
      <c r="AJ70" s="817"/>
      <c r="AK70" s="867" t="s">
        <v>535</v>
      </c>
      <c r="AL70" s="866"/>
      <c r="AM70" s="866"/>
      <c r="AN70" s="866"/>
      <c r="AO70" s="816"/>
      <c r="AP70" s="817" t="s">
        <v>535</v>
      </c>
      <c r="AQ70" s="817"/>
      <c r="AR70" s="817"/>
      <c r="AS70" s="817"/>
      <c r="AT70" s="817"/>
      <c r="AU70" s="817" t="s">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534</v>
      </c>
      <c r="C71" s="860"/>
      <c r="D71" s="860"/>
      <c r="E71" s="860"/>
      <c r="F71" s="860"/>
      <c r="G71" s="860"/>
      <c r="H71" s="860"/>
      <c r="I71" s="860"/>
      <c r="J71" s="860"/>
      <c r="K71" s="860"/>
      <c r="L71" s="860"/>
      <c r="M71" s="860"/>
      <c r="N71" s="860"/>
      <c r="O71" s="860"/>
      <c r="P71" s="861"/>
      <c r="Q71" s="862">
        <v>15</v>
      </c>
      <c r="R71" s="817"/>
      <c r="S71" s="817"/>
      <c r="T71" s="817"/>
      <c r="U71" s="817"/>
      <c r="V71" s="817">
        <v>13</v>
      </c>
      <c r="W71" s="817"/>
      <c r="X71" s="817"/>
      <c r="Y71" s="817"/>
      <c r="Z71" s="817"/>
      <c r="AA71" s="817">
        <v>1</v>
      </c>
      <c r="AB71" s="817"/>
      <c r="AC71" s="817"/>
      <c r="AD71" s="817"/>
      <c r="AE71" s="817"/>
      <c r="AF71" s="817">
        <v>1</v>
      </c>
      <c r="AG71" s="817"/>
      <c r="AH71" s="817"/>
      <c r="AI71" s="817"/>
      <c r="AJ71" s="817"/>
      <c r="AK71" s="867" t="s">
        <v>535</v>
      </c>
      <c r="AL71" s="866"/>
      <c r="AM71" s="866"/>
      <c r="AN71" s="866"/>
      <c r="AO71" s="816"/>
      <c r="AP71" s="817" t="s">
        <v>535</v>
      </c>
      <c r="AQ71" s="817"/>
      <c r="AR71" s="817"/>
      <c r="AS71" s="817"/>
      <c r="AT71" s="817"/>
      <c r="AU71" s="817" t="s">
        <v>535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826374</v>
      </c>
      <c r="AB110" s="888"/>
      <c r="AC110" s="888"/>
      <c r="AD110" s="888"/>
      <c r="AE110" s="889"/>
      <c r="AF110" s="890">
        <v>774178</v>
      </c>
      <c r="AG110" s="888"/>
      <c r="AH110" s="888"/>
      <c r="AI110" s="888"/>
      <c r="AJ110" s="889"/>
      <c r="AK110" s="890">
        <v>738588</v>
      </c>
      <c r="AL110" s="888"/>
      <c r="AM110" s="888"/>
      <c r="AN110" s="888"/>
      <c r="AO110" s="889"/>
      <c r="AP110" s="891">
        <v>23.9</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7162366</v>
      </c>
      <c r="BR110" s="925"/>
      <c r="BS110" s="925"/>
      <c r="BT110" s="925"/>
      <c r="BU110" s="925"/>
      <c r="BV110" s="925">
        <v>7262389</v>
      </c>
      <c r="BW110" s="925"/>
      <c r="BX110" s="925"/>
      <c r="BY110" s="925"/>
      <c r="BZ110" s="925"/>
      <c r="CA110" s="925">
        <v>7637101</v>
      </c>
      <c r="CB110" s="925"/>
      <c r="CC110" s="925"/>
      <c r="CD110" s="925"/>
      <c r="CE110" s="925"/>
      <c r="CF110" s="939">
        <v>246.8</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221145</v>
      </c>
      <c r="BR111" s="918"/>
      <c r="BS111" s="918"/>
      <c r="BT111" s="918"/>
      <c r="BU111" s="918"/>
      <c r="BV111" s="918">
        <v>210369</v>
      </c>
      <c r="BW111" s="918"/>
      <c r="BX111" s="918"/>
      <c r="BY111" s="918"/>
      <c r="BZ111" s="918"/>
      <c r="CA111" s="918">
        <v>205234</v>
      </c>
      <c r="CB111" s="918"/>
      <c r="CC111" s="918"/>
      <c r="CD111" s="918"/>
      <c r="CE111" s="918"/>
      <c r="CF111" s="912">
        <v>6.6</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1911128</v>
      </c>
      <c r="BR112" s="918"/>
      <c r="BS112" s="918"/>
      <c r="BT112" s="918"/>
      <c r="BU112" s="918"/>
      <c r="BV112" s="918">
        <v>1912296</v>
      </c>
      <c r="BW112" s="918"/>
      <c r="BX112" s="918"/>
      <c r="BY112" s="918"/>
      <c r="BZ112" s="918"/>
      <c r="CA112" s="918">
        <v>1851710</v>
      </c>
      <c r="CB112" s="918"/>
      <c r="CC112" s="918"/>
      <c r="CD112" s="918"/>
      <c r="CE112" s="918"/>
      <c r="CF112" s="912">
        <v>59.8</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120377</v>
      </c>
      <c r="AB113" s="932"/>
      <c r="AC113" s="932"/>
      <c r="AD113" s="932"/>
      <c r="AE113" s="933"/>
      <c r="AF113" s="934">
        <v>120598</v>
      </c>
      <c r="AG113" s="932"/>
      <c r="AH113" s="932"/>
      <c r="AI113" s="932"/>
      <c r="AJ113" s="933"/>
      <c r="AK113" s="934">
        <v>130329</v>
      </c>
      <c r="AL113" s="932"/>
      <c r="AM113" s="932"/>
      <c r="AN113" s="932"/>
      <c r="AO113" s="933"/>
      <c r="AP113" s="935">
        <v>4.2</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20717</v>
      </c>
      <c r="BR113" s="918"/>
      <c r="BS113" s="918"/>
      <c r="BT113" s="918"/>
      <c r="BU113" s="918"/>
      <c r="BV113" s="918">
        <v>38134</v>
      </c>
      <c r="BW113" s="918"/>
      <c r="BX113" s="918"/>
      <c r="BY113" s="918"/>
      <c r="BZ113" s="918"/>
      <c r="CA113" s="918">
        <v>34950</v>
      </c>
      <c r="CB113" s="918"/>
      <c r="CC113" s="918"/>
      <c r="CD113" s="918"/>
      <c r="CE113" s="918"/>
      <c r="CF113" s="912">
        <v>1.1000000000000001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27404</v>
      </c>
      <c r="AB114" s="957"/>
      <c r="AC114" s="957"/>
      <c r="AD114" s="957"/>
      <c r="AE114" s="958"/>
      <c r="AF114" s="959">
        <v>771</v>
      </c>
      <c r="AG114" s="957"/>
      <c r="AH114" s="957"/>
      <c r="AI114" s="957"/>
      <c r="AJ114" s="958"/>
      <c r="AK114" s="959">
        <v>3587</v>
      </c>
      <c r="AL114" s="957"/>
      <c r="AM114" s="957"/>
      <c r="AN114" s="957"/>
      <c r="AO114" s="958"/>
      <c r="AP114" s="960">
        <v>0.1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1308010</v>
      </c>
      <c r="BR114" s="918"/>
      <c r="BS114" s="918"/>
      <c r="BT114" s="918"/>
      <c r="BU114" s="918"/>
      <c r="BV114" s="918">
        <v>1254964</v>
      </c>
      <c r="BW114" s="918"/>
      <c r="BX114" s="918"/>
      <c r="BY114" s="918"/>
      <c r="BZ114" s="918"/>
      <c r="CA114" s="918">
        <v>1173188</v>
      </c>
      <c r="CB114" s="918"/>
      <c r="CC114" s="918"/>
      <c r="CD114" s="918"/>
      <c r="CE114" s="918"/>
      <c r="CF114" s="912">
        <v>37.9</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60471</v>
      </c>
      <c r="DH114" s="957"/>
      <c r="DI114" s="957"/>
      <c r="DJ114" s="957"/>
      <c r="DK114" s="958"/>
      <c r="DL114" s="959">
        <v>53379</v>
      </c>
      <c r="DM114" s="957"/>
      <c r="DN114" s="957"/>
      <c r="DO114" s="957"/>
      <c r="DP114" s="958"/>
      <c r="DQ114" s="959">
        <v>46157</v>
      </c>
      <c r="DR114" s="957"/>
      <c r="DS114" s="957"/>
      <c r="DT114" s="957"/>
      <c r="DU114" s="958"/>
      <c r="DV114" s="960">
        <v>1.5</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48613</v>
      </c>
      <c r="AB115" s="932"/>
      <c r="AC115" s="932"/>
      <c r="AD115" s="932"/>
      <c r="AE115" s="933"/>
      <c r="AF115" s="934">
        <v>52863</v>
      </c>
      <c r="AG115" s="932"/>
      <c r="AH115" s="932"/>
      <c r="AI115" s="932"/>
      <c r="AJ115" s="933"/>
      <c r="AK115" s="934">
        <v>52945</v>
      </c>
      <c r="AL115" s="932"/>
      <c r="AM115" s="932"/>
      <c r="AN115" s="932"/>
      <c r="AO115" s="933"/>
      <c r="AP115" s="935">
        <v>1.7</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230160</v>
      </c>
      <c r="BR115" s="918"/>
      <c r="BS115" s="918"/>
      <c r="BT115" s="918"/>
      <c r="BU115" s="918"/>
      <c r="BV115" s="918">
        <v>210980</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110</v>
      </c>
      <c r="AB116" s="957"/>
      <c r="AC116" s="957"/>
      <c r="AD116" s="957"/>
      <c r="AE116" s="958"/>
      <c r="AF116" s="959">
        <v>99</v>
      </c>
      <c r="AG116" s="957"/>
      <c r="AH116" s="957"/>
      <c r="AI116" s="957"/>
      <c r="AJ116" s="958"/>
      <c r="AK116" s="959">
        <v>174</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4636</v>
      </c>
      <c r="DH116" s="957"/>
      <c r="DI116" s="957"/>
      <c r="DJ116" s="957"/>
      <c r="DK116" s="958"/>
      <c r="DL116" s="959">
        <v>15000</v>
      </c>
      <c r="DM116" s="957"/>
      <c r="DN116" s="957"/>
      <c r="DO116" s="957"/>
      <c r="DP116" s="958"/>
      <c r="DQ116" s="959">
        <v>12852</v>
      </c>
      <c r="DR116" s="957"/>
      <c r="DS116" s="957"/>
      <c r="DT116" s="957"/>
      <c r="DU116" s="958"/>
      <c r="DV116" s="960">
        <v>0.4</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1022878</v>
      </c>
      <c r="AB117" s="964"/>
      <c r="AC117" s="964"/>
      <c r="AD117" s="964"/>
      <c r="AE117" s="965"/>
      <c r="AF117" s="963">
        <v>948509</v>
      </c>
      <c r="AG117" s="964"/>
      <c r="AH117" s="964"/>
      <c r="AI117" s="964"/>
      <c r="AJ117" s="965"/>
      <c r="AK117" s="963">
        <v>925623</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v>27000</v>
      </c>
      <c r="DH117" s="957"/>
      <c r="DI117" s="957"/>
      <c r="DJ117" s="957"/>
      <c r="DK117" s="958"/>
      <c r="DL117" s="959">
        <v>13500</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10853526</v>
      </c>
      <c r="BR118" s="984"/>
      <c r="BS118" s="984"/>
      <c r="BT118" s="984"/>
      <c r="BU118" s="984"/>
      <c r="BV118" s="984">
        <v>10889132</v>
      </c>
      <c r="BW118" s="984"/>
      <c r="BX118" s="984"/>
      <c r="BY118" s="984"/>
      <c r="BZ118" s="984"/>
      <c r="CA118" s="984">
        <v>10902183</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1340514</v>
      </c>
      <c r="BR119" s="925"/>
      <c r="BS119" s="925"/>
      <c r="BT119" s="925"/>
      <c r="BU119" s="925"/>
      <c r="BV119" s="925">
        <v>1569631</v>
      </c>
      <c r="BW119" s="925"/>
      <c r="BX119" s="925"/>
      <c r="BY119" s="925"/>
      <c r="BZ119" s="925"/>
      <c r="CA119" s="925">
        <v>1558655</v>
      </c>
      <c r="CB119" s="925"/>
      <c r="CC119" s="925"/>
      <c r="CD119" s="925"/>
      <c r="CE119" s="925"/>
      <c r="CF119" s="939">
        <v>50.4</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129038</v>
      </c>
      <c r="DH119" s="996"/>
      <c r="DI119" s="996"/>
      <c r="DJ119" s="996"/>
      <c r="DK119" s="997"/>
      <c r="DL119" s="998">
        <v>128490</v>
      </c>
      <c r="DM119" s="996"/>
      <c r="DN119" s="996"/>
      <c r="DO119" s="996"/>
      <c r="DP119" s="997"/>
      <c r="DQ119" s="998">
        <v>146225</v>
      </c>
      <c r="DR119" s="996"/>
      <c r="DS119" s="996"/>
      <c r="DT119" s="996"/>
      <c r="DU119" s="997"/>
      <c r="DV119" s="999">
        <v>4.7</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v>4900</v>
      </c>
      <c r="AL120" s="957"/>
      <c r="AM120" s="957"/>
      <c r="AN120" s="957"/>
      <c r="AO120" s="958"/>
      <c r="AP120" s="960">
        <v>0.2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673644</v>
      </c>
      <c r="BR120" s="918"/>
      <c r="BS120" s="918"/>
      <c r="BT120" s="918"/>
      <c r="BU120" s="918"/>
      <c r="BV120" s="918">
        <v>568347</v>
      </c>
      <c r="BW120" s="918"/>
      <c r="BX120" s="918"/>
      <c r="BY120" s="918"/>
      <c r="BZ120" s="918"/>
      <c r="CA120" s="918">
        <v>623036</v>
      </c>
      <c r="CB120" s="918"/>
      <c r="CC120" s="918"/>
      <c r="CD120" s="918"/>
      <c r="CE120" s="918"/>
      <c r="CF120" s="912">
        <v>20.100000000000001</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1882467</v>
      </c>
      <c r="DH120" s="925"/>
      <c r="DI120" s="925"/>
      <c r="DJ120" s="925"/>
      <c r="DK120" s="925"/>
      <c r="DL120" s="925">
        <v>1882285</v>
      </c>
      <c r="DM120" s="925"/>
      <c r="DN120" s="925"/>
      <c r="DO120" s="925"/>
      <c r="DP120" s="925"/>
      <c r="DQ120" s="925">
        <v>1819185</v>
      </c>
      <c r="DR120" s="925"/>
      <c r="DS120" s="925"/>
      <c r="DT120" s="925"/>
      <c r="DU120" s="925"/>
      <c r="DV120" s="926">
        <v>58.8</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5974432</v>
      </c>
      <c r="BR121" s="984"/>
      <c r="BS121" s="984"/>
      <c r="BT121" s="984"/>
      <c r="BU121" s="984"/>
      <c r="BV121" s="984">
        <v>6258096</v>
      </c>
      <c r="BW121" s="984"/>
      <c r="BX121" s="984"/>
      <c r="BY121" s="984"/>
      <c r="BZ121" s="984"/>
      <c r="CA121" s="984">
        <v>6574494</v>
      </c>
      <c r="CB121" s="984"/>
      <c r="CC121" s="984"/>
      <c r="CD121" s="984"/>
      <c r="CE121" s="984"/>
      <c r="CF121" s="1022">
        <v>212.5</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28661</v>
      </c>
      <c r="DH121" s="918"/>
      <c r="DI121" s="918"/>
      <c r="DJ121" s="918"/>
      <c r="DK121" s="918"/>
      <c r="DL121" s="918">
        <v>30011</v>
      </c>
      <c r="DM121" s="918"/>
      <c r="DN121" s="918"/>
      <c r="DO121" s="918"/>
      <c r="DP121" s="918"/>
      <c r="DQ121" s="918">
        <v>32525</v>
      </c>
      <c r="DR121" s="918"/>
      <c r="DS121" s="918"/>
      <c r="DT121" s="918"/>
      <c r="DU121" s="918"/>
      <c r="DV121" s="919">
        <v>1.1000000000000001</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8094</v>
      </c>
      <c r="AB122" s="957"/>
      <c r="AC122" s="957"/>
      <c r="AD122" s="957"/>
      <c r="AE122" s="958"/>
      <c r="AF122" s="959">
        <v>8100</v>
      </c>
      <c r="AG122" s="957"/>
      <c r="AH122" s="957"/>
      <c r="AI122" s="957"/>
      <c r="AJ122" s="958"/>
      <c r="AK122" s="959">
        <v>8106</v>
      </c>
      <c r="AL122" s="957"/>
      <c r="AM122" s="957"/>
      <c r="AN122" s="957"/>
      <c r="AO122" s="958"/>
      <c r="AP122" s="960">
        <v>0.3</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7988590</v>
      </c>
      <c r="BR122" s="1033"/>
      <c r="BS122" s="1033"/>
      <c r="BT122" s="1033"/>
      <c r="BU122" s="1033"/>
      <c r="BV122" s="1033">
        <v>8396074</v>
      </c>
      <c r="BW122" s="1033"/>
      <c r="BX122" s="1033"/>
      <c r="BY122" s="1033"/>
      <c r="BZ122" s="1033"/>
      <c r="CA122" s="1033">
        <v>8756185</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5042</v>
      </c>
      <c r="AB123" s="957"/>
      <c r="AC123" s="957"/>
      <c r="AD123" s="957"/>
      <c r="AE123" s="958"/>
      <c r="AF123" s="959">
        <v>4881</v>
      </c>
      <c r="AG123" s="957"/>
      <c r="AH123" s="957"/>
      <c r="AI123" s="957"/>
      <c r="AJ123" s="958"/>
      <c r="AK123" s="959">
        <v>2336</v>
      </c>
      <c r="AL123" s="957"/>
      <c r="AM123" s="957"/>
      <c r="AN123" s="957"/>
      <c r="AO123" s="958"/>
      <c r="AP123" s="960">
        <v>0.1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102.1</v>
      </c>
      <c r="BR123" s="1025"/>
      <c r="BS123" s="1025"/>
      <c r="BT123" s="1025"/>
      <c r="BU123" s="1025"/>
      <c r="BV123" s="1025">
        <v>79.400000000000006</v>
      </c>
      <c r="BW123" s="1025"/>
      <c r="BX123" s="1025"/>
      <c r="BY123" s="1025"/>
      <c r="BZ123" s="1025"/>
      <c r="CA123" s="1025">
        <v>69.3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v>14016</v>
      </c>
      <c r="AB124" s="957"/>
      <c r="AC124" s="957"/>
      <c r="AD124" s="957"/>
      <c r="AE124" s="958"/>
      <c r="AF124" s="959">
        <v>13828</v>
      </c>
      <c r="AG124" s="957"/>
      <c r="AH124" s="957"/>
      <c r="AI124" s="957"/>
      <c r="AJ124" s="958"/>
      <c r="AK124" s="959">
        <v>13641</v>
      </c>
      <c r="AL124" s="957"/>
      <c r="AM124" s="957"/>
      <c r="AN124" s="957"/>
      <c r="AO124" s="958"/>
      <c r="AP124" s="960">
        <v>0.4</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15631</v>
      </c>
      <c r="AB126" s="957"/>
      <c r="AC126" s="957"/>
      <c r="AD126" s="957"/>
      <c r="AE126" s="958"/>
      <c r="AF126" s="959">
        <v>21526</v>
      </c>
      <c r="AG126" s="957"/>
      <c r="AH126" s="957"/>
      <c r="AI126" s="957"/>
      <c r="AJ126" s="958"/>
      <c r="AK126" s="959">
        <v>19501</v>
      </c>
      <c r="AL126" s="957"/>
      <c r="AM126" s="957"/>
      <c r="AN126" s="957"/>
      <c r="AO126" s="958"/>
      <c r="AP126" s="960">
        <v>0.6</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5830</v>
      </c>
      <c r="AB127" s="957"/>
      <c r="AC127" s="957"/>
      <c r="AD127" s="957"/>
      <c r="AE127" s="958"/>
      <c r="AF127" s="959">
        <v>4528</v>
      </c>
      <c r="AG127" s="957"/>
      <c r="AH127" s="957"/>
      <c r="AI127" s="957"/>
      <c r="AJ127" s="958"/>
      <c r="AK127" s="959">
        <v>4461</v>
      </c>
      <c r="AL127" s="957"/>
      <c r="AM127" s="957"/>
      <c r="AN127" s="957"/>
      <c r="AO127" s="958"/>
      <c r="AP127" s="960">
        <v>0.1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230160</v>
      </c>
      <c r="DH127" s="1046"/>
      <c r="DI127" s="1046"/>
      <c r="DJ127" s="1046"/>
      <c r="DK127" s="1046"/>
      <c r="DL127" s="1046">
        <v>210980</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67832</v>
      </c>
      <c r="AB128" s="1088"/>
      <c r="AC128" s="1088"/>
      <c r="AD128" s="1088"/>
      <c r="AE128" s="1089"/>
      <c r="AF128" s="1090">
        <v>64727</v>
      </c>
      <c r="AG128" s="1088"/>
      <c r="AH128" s="1088"/>
      <c r="AI128" s="1088"/>
      <c r="AJ128" s="1089"/>
      <c r="AK128" s="1090">
        <v>63779</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3357507</v>
      </c>
      <c r="AB129" s="957"/>
      <c r="AC129" s="957"/>
      <c r="AD129" s="957"/>
      <c r="AE129" s="958"/>
      <c r="AF129" s="959">
        <v>3665342</v>
      </c>
      <c r="AG129" s="957"/>
      <c r="AH129" s="957"/>
      <c r="AI129" s="957"/>
      <c r="AJ129" s="958"/>
      <c r="AK129" s="959">
        <v>3630163</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552920</v>
      </c>
      <c r="AB130" s="957"/>
      <c r="AC130" s="957"/>
      <c r="AD130" s="957"/>
      <c r="AE130" s="958"/>
      <c r="AF130" s="959">
        <v>528316</v>
      </c>
      <c r="AG130" s="957"/>
      <c r="AH130" s="957"/>
      <c r="AI130" s="957"/>
      <c r="AJ130" s="958"/>
      <c r="AK130" s="959">
        <v>535938</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69.3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2804587</v>
      </c>
      <c r="AB131" s="996"/>
      <c r="AC131" s="996"/>
      <c r="AD131" s="996"/>
      <c r="AE131" s="997"/>
      <c r="AF131" s="998">
        <v>3137026</v>
      </c>
      <c r="AG131" s="996"/>
      <c r="AH131" s="996"/>
      <c r="AI131" s="996"/>
      <c r="AJ131" s="997"/>
      <c r="AK131" s="998">
        <v>3094225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14.338153889999999</v>
      </c>
      <c r="AB132" s="1102"/>
      <c r="AC132" s="1102"/>
      <c r="AD132" s="1102"/>
      <c r="AE132" s="1103"/>
      <c r="AF132" s="1104">
        <v>11.33130551</v>
      </c>
      <c r="AG132" s="1102"/>
      <c r="AH132" s="1102"/>
      <c r="AI132" s="1102"/>
      <c r="AJ132" s="1103"/>
      <c r="AK132" s="1104">
        <v>10.532718210000001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15.4</v>
      </c>
      <c r="AB133" s="1109"/>
      <c r="AC133" s="1109"/>
      <c r="AD133" s="1109"/>
      <c r="AE133" s="1110"/>
      <c r="AF133" s="1108">
        <v>13.8</v>
      </c>
      <c r="AG133" s="1109"/>
      <c r="AH133" s="1109"/>
      <c r="AI133" s="1109"/>
      <c r="AJ133" s="1110"/>
      <c r="AK133" s="1108">
        <v>12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941977</v>
      </c>
      <c r="L9" s="264">
        <v>231786</v>
      </c>
      <c r="M9" s="265">
        <v>192357</v>
      </c>
      <c r="N9" s="266">
        <v>20.5</v>
      </c>
    </row>
    <row r="10" spans="1:16" x14ac:dyDescent="0.15">
      <c r="A10" s="248"/>
      <c r="B10" s="244"/>
      <c r="C10" s="244"/>
      <c r="D10" s="244"/>
      <c r="E10" s="244"/>
      <c r="F10" s="244"/>
      <c r="G10" s="1117" t="s">
        <v>472</v>
      </c>
      <c r="H10" s="1118"/>
      <c r="I10" s="1118"/>
      <c r="J10" s="1119"/>
      <c r="K10" s="267">
        <v>107249</v>
      </c>
      <c r="L10" s="268">
        <v>26390</v>
      </c>
      <c r="M10" s="269">
        <v>21870</v>
      </c>
      <c r="N10" s="270">
        <v>20.7</v>
      </c>
    </row>
    <row r="11" spans="1:16" ht="13.5" customHeight="1" x14ac:dyDescent="0.15">
      <c r="A11" s="248"/>
      <c r="B11" s="244"/>
      <c r="C11" s="244"/>
      <c r="D11" s="244"/>
      <c r="E11" s="244"/>
      <c r="F11" s="244"/>
      <c r="G11" s="1117" t="s">
        <v>473</v>
      </c>
      <c r="H11" s="1118"/>
      <c r="I11" s="1118"/>
      <c r="J11" s="1119"/>
      <c r="K11" s="267">
        <v>259766</v>
      </c>
      <c r="L11" s="268">
        <v>63919</v>
      </c>
      <c r="M11" s="269">
        <v>24716</v>
      </c>
      <c r="N11" s="270">
        <v>158.6</v>
      </c>
    </row>
    <row r="12" spans="1:16" ht="13.5" customHeight="1" x14ac:dyDescent="0.15">
      <c r="A12" s="248"/>
      <c r="B12" s="244"/>
      <c r="C12" s="244"/>
      <c r="D12" s="244"/>
      <c r="E12" s="244"/>
      <c r="F12" s="244"/>
      <c r="G12" s="1117" t="s">
        <v>474</v>
      </c>
      <c r="H12" s="1118"/>
      <c r="I12" s="1118"/>
      <c r="J12" s="1119"/>
      <c r="K12" s="267" t="s">
        <v>475</v>
      </c>
      <c r="L12" s="268" t="s">
        <v>475</v>
      </c>
      <c r="M12" s="269">
        <v>2820</v>
      </c>
      <c r="N12" s="270" t="s">
        <v>475</v>
      </c>
    </row>
    <row r="13" spans="1:16" ht="13.5" customHeight="1" x14ac:dyDescent="0.15">
      <c r="A13" s="248"/>
      <c r="B13" s="244"/>
      <c r="C13" s="244"/>
      <c r="D13" s="244"/>
      <c r="E13" s="244"/>
      <c r="F13" s="244"/>
      <c r="G13" s="1117" t="s">
        <v>476</v>
      </c>
      <c r="H13" s="1118"/>
      <c r="I13" s="1118"/>
      <c r="J13" s="1119"/>
      <c r="K13" s="267" t="s">
        <v>475</v>
      </c>
      <c r="L13" s="268" t="s">
        <v>475</v>
      </c>
      <c r="M13" s="269" t="s">
        <v>475</v>
      </c>
      <c r="N13" s="270" t="s">
        <v>475</v>
      </c>
    </row>
    <row r="14" spans="1:16" ht="13.5" customHeight="1" x14ac:dyDescent="0.15">
      <c r="A14" s="248"/>
      <c r="B14" s="244"/>
      <c r="C14" s="244"/>
      <c r="D14" s="244"/>
      <c r="E14" s="244"/>
      <c r="F14" s="244"/>
      <c r="G14" s="1117" t="s">
        <v>477</v>
      </c>
      <c r="H14" s="1118"/>
      <c r="I14" s="1118"/>
      <c r="J14" s="1119"/>
      <c r="K14" s="267">
        <v>45135</v>
      </c>
      <c r="L14" s="268">
        <v>11106</v>
      </c>
      <c r="M14" s="269">
        <v>8559</v>
      </c>
      <c r="N14" s="270">
        <v>29.8</v>
      </c>
    </row>
    <row r="15" spans="1:16" ht="13.5" customHeight="1" x14ac:dyDescent="0.15">
      <c r="A15" s="248"/>
      <c r="B15" s="244"/>
      <c r="C15" s="244"/>
      <c r="D15" s="244"/>
      <c r="E15" s="244"/>
      <c r="F15" s="244"/>
      <c r="G15" s="1117" t="s">
        <v>478</v>
      </c>
      <c r="H15" s="1118"/>
      <c r="I15" s="1118"/>
      <c r="J15" s="1119"/>
      <c r="K15" s="267" t="s">
        <v>475</v>
      </c>
      <c r="L15" s="268" t="s">
        <v>475</v>
      </c>
      <c r="M15" s="269">
        <v>4371</v>
      </c>
      <c r="N15" s="270" t="s">
        <v>475</v>
      </c>
    </row>
    <row r="16" spans="1:16" x14ac:dyDescent="0.15">
      <c r="A16" s="248"/>
      <c r="B16" s="244"/>
      <c r="C16" s="244"/>
      <c r="D16" s="244"/>
      <c r="E16" s="244"/>
      <c r="F16" s="244"/>
      <c r="G16" s="1120" t="s">
        <v>479</v>
      </c>
      <c r="H16" s="1121"/>
      <c r="I16" s="1121"/>
      <c r="J16" s="1122"/>
      <c r="K16" s="268">
        <v>-130525</v>
      </c>
      <c r="L16" s="268">
        <v>-32117</v>
      </c>
      <c r="M16" s="269">
        <v>-21822</v>
      </c>
      <c r="N16" s="270">
        <v>47.2</v>
      </c>
    </row>
    <row r="17" spans="1:16" x14ac:dyDescent="0.15">
      <c r="A17" s="248"/>
      <c r="B17" s="244"/>
      <c r="C17" s="244"/>
      <c r="D17" s="244"/>
      <c r="E17" s="244"/>
      <c r="F17" s="244"/>
      <c r="G17" s="1120" t="s">
        <v>169</v>
      </c>
      <c r="H17" s="1121"/>
      <c r="I17" s="1121"/>
      <c r="J17" s="1122"/>
      <c r="K17" s="268">
        <v>1223602</v>
      </c>
      <c r="L17" s="268">
        <v>301083</v>
      </c>
      <c r="M17" s="269">
        <v>232872</v>
      </c>
      <c r="N17" s="270">
        <v>29.3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23.38</v>
      </c>
      <c r="L21" s="281">
        <v>21.42</v>
      </c>
      <c r="M21" s="282">
        <v>1.96</v>
      </c>
      <c r="N21" s="249"/>
      <c r="O21" s="283"/>
      <c r="P21" s="279"/>
    </row>
    <row r="22" spans="1:16" s="284" customFormat="1" x14ac:dyDescent="0.15">
      <c r="A22" s="279"/>
      <c r="B22" s="249"/>
      <c r="C22" s="249"/>
      <c r="D22" s="249"/>
      <c r="E22" s="249"/>
      <c r="F22" s="249"/>
      <c r="G22" s="1112" t="s">
        <v>485</v>
      </c>
      <c r="H22" s="1113"/>
      <c r="I22" s="1113"/>
      <c r="J22" s="1114"/>
      <c r="K22" s="285">
        <v>101.6</v>
      </c>
      <c r="L22" s="286">
        <v>93.4</v>
      </c>
      <c r="M22" s="287">
        <v>8.1999999999999993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738588</v>
      </c>
      <c r="L32" s="294">
        <v>181739</v>
      </c>
      <c r="M32" s="295">
        <v>135669</v>
      </c>
      <c r="N32" s="296">
        <v>34</v>
      </c>
    </row>
    <row r="33" spans="1:16" ht="13.5" customHeight="1" x14ac:dyDescent="0.15">
      <c r="A33" s="248"/>
      <c r="B33" s="244"/>
      <c r="C33" s="244"/>
      <c r="D33" s="244"/>
      <c r="E33" s="244"/>
      <c r="F33" s="244"/>
      <c r="G33" s="1128" t="s">
        <v>490</v>
      </c>
      <c r="H33" s="1129"/>
      <c r="I33" s="1129"/>
      <c r="J33" s="1130"/>
      <c r="K33" s="294" t="s">
        <v>475</v>
      </c>
      <c r="L33" s="294" t="s">
        <v>475</v>
      </c>
      <c r="M33" s="295" t="s">
        <v>475</v>
      </c>
      <c r="N33" s="296" t="s">
        <v>475</v>
      </c>
    </row>
    <row r="34" spans="1:16" ht="27" customHeight="1" x14ac:dyDescent="0.15">
      <c r="A34" s="248"/>
      <c r="B34" s="244"/>
      <c r="C34" s="244"/>
      <c r="D34" s="244"/>
      <c r="E34" s="244"/>
      <c r="F34" s="244"/>
      <c r="G34" s="1128" t="s">
        <v>491</v>
      </c>
      <c r="H34" s="1129"/>
      <c r="I34" s="1129"/>
      <c r="J34" s="1130"/>
      <c r="K34" s="294" t="s">
        <v>475</v>
      </c>
      <c r="L34" s="294" t="s">
        <v>475</v>
      </c>
      <c r="M34" s="295">
        <v>40</v>
      </c>
      <c r="N34" s="296" t="s">
        <v>475</v>
      </c>
    </row>
    <row r="35" spans="1:16" ht="27" customHeight="1" x14ac:dyDescent="0.15">
      <c r="A35" s="248"/>
      <c r="B35" s="244"/>
      <c r="C35" s="244"/>
      <c r="D35" s="244"/>
      <c r="E35" s="244"/>
      <c r="F35" s="244"/>
      <c r="G35" s="1128" t="s">
        <v>492</v>
      </c>
      <c r="H35" s="1129"/>
      <c r="I35" s="1129"/>
      <c r="J35" s="1130"/>
      <c r="K35" s="294">
        <v>130329</v>
      </c>
      <c r="L35" s="294">
        <v>32069</v>
      </c>
      <c r="M35" s="295">
        <v>30817</v>
      </c>
      <c r="N35" s="296">
        <v>4.0999999999999996</v>
      </c>
    </row>
    <row r="36" spans="1:16" ht="27" customHeight="1" x14ac:dyDescent="0.15">
      <c r="A36" s="248"/>
      <c r="B36" s="244"/>
      <c r="C36" s="244"/>
      <c r="D36" s="244"/>
      <c r="E36" s="244"/>
      <c r="F36" s="244"/>
      <c r="G36" s="1128" t="s">
        <v>493</v>
      </c>
      <c r="H36" s="1129"/>
      <c r="I36" s="1129"/>
      <c r="J36" s="1130"/>
      <c r="K36" s="294">
        <v>3587</v>
      </c>
      <c r="L36" s="294">
        <v>883</v>
      </c>
      <c r="M36" s="295">
        <v>6361</v>
      </c>
      <c r="N36" s="296">
        <v>-86.1</v>
      </c>
    </row>
    <row r="37" spans="1:16" ht="13.5" customHeight="1" x14ac:dyDescent="0.15">
      <c r="A37" s="248"/>
      <c r="B37" s="244"/>
      <c r="C37" s="244"/>
      <c r="D37" s="244"/>
      <c r="E37" s="244"/>
      <c r="F37" s="244"/>
      <c r="G37" s="1128" t="s">
        <v>494</v>
      </c>
      <c r="H37" s="1129"/>
      <c r="I37" s="1129"/>
      <c r="J37" s="1130"/>
      <c r="K37" s="294">
        <v>52945</v>
      </c>
      <c r="L37" s="294">
        <v>13028</v>
      </c>
      <c r="M37" s="295">
        <v>2179</v>
      </c>
      <c r="N37" s="296">
        <v>497.9</v>
      </c>
    </row>
    <row r="38" spans="1:16" ht="27" customHeight="1" x14ac:dyDescent="0.15">
      <c r="A38" s="248"/>
      <c r="B38" s="244"/>
      <c r="C38" s="244"/>
      <c r="D38" s="244"/>
      <c r="E38" s="244"/>
      <c r="F38" s="244"/>
      <c r="G38" s="1131" t="s">
        <v>495</v>
      </c>
      <c r="H38" s="1132"/>
      <c r="I38" s="1132"/>
      <c r="J38" s="1133"/>
      <c r="K38" s="297">
        <v>174</v>
      </c>
      <c r="L38" s="297">
        <v>43</v>
      </c>
      <c r="M38" s="298">
        <v>59</v>
      </c>
      <c r="N38" s="299">
        <v>-27.1</v>
      </c>
      <c r="O38" s="293"/>
    </row>
    <row r="39" spans="1:16" x14ac:dyDescent="0.15">
      <c r="A39" s="248"/>
      <c r="B39" s="244"/>
      <c r="C39" s="244"/>
      <c r="D39" s="244"/>
      <c r="E39" s="244"/>
      <c r="F39" s="244"/>
      <c r="G39" s="1131" t="s">
        <v>496</v>
      </c>
      <c r="H39" s="1132"/>
      <c r="I39" s="1132"/>
      <c r="J39" s="1133"/>
      <c r="K39" s="300">
        <v>-63779</v>
      </c>
      <c r="L39" s="300">
        <v>-15694</v>
      </c>
      <c r="M39" s="301">
        <v>-9358</v>
      </c>
      <c r="N39" s="302">
        <v>67.7</v>
      </c>
      <c r="O39" s="293"/>
    </row>
    <row r="40" spans="1:16" ht="27" customHeight="1" x14ac:dyDescent="0.15">
      <c r="A40" s="248"/>
      <c r="B40" s="244"/>
      <c r="C40" s="244"/>
      <c r="D40" s="244"/>
      <c r="E40" s="244"/>
      <c r="F40" s="244"/>
      <c r="G40" s="1128" t="s">
        <v>497</v>
      </c>
      <c r="H40" s="1129"/>
      <c r="I40" s="1129"/>
      <c r="J40" s="1130"/>
      <c r="K40" s="300">
        <v>-535938</v>
      </c>
      <c r="L40" s="300">
        <v>-131875</v>
      </c>
      <c r="M40" s="301">
        <v>-120971</v>
      </c>
      <c r="N40" s="302">
        <v>9</v>
      </c>
      <c r="O40" s="293"/>
    </row>
    <row r="41" spans="1:16" x14ac:dyDescent="0.15">
      <c r="A41" s="248"/>
      <c r="B41" s="244"/>
      <c r="C41" s="244"/>
      <c r="D41" s="244"/>
      <c r="E41" s="244"/>
      <c r="F41" s="244"/>
      <c r="G41" s="1134" t="s">
        <v>279</v>
      </c>
      <c r="H41" s="1135"/>
      <c r="I41" s="1135"/>
      <c r="J41" s="1136"/>
      <c r="K41" s="294">
        <v>325906</v>
      </c>
      <c r="L41" s="300">
        <v>80193</v>
      </c>
      <c r="M41" s="301">
        <v>44795</v>
      </c>
      <c r="N41" s="302">
        <v>79</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841753</v>
      </c>
      <c r="J51" s="320">
        <v>194445</v>
      </c>
      <c r="K51" s="321">
        <v>-37.6</v>
      </c>
      <c r="L51" s="322">
        <v>109234</v>
      </c>
      <c r="M51" s="323">
        <v>32.799999999999997</v>
      </c>
      <c r="N51" s="324">
        <v>-70.400000000000006</v>
      </c>
    </row>
    <row r="52" spans="1:14" x14ac:dyDescent="0.15">
      <c r="A52" s="248"/>
      <c r="B52" s="244"/>
      <c r="C52" s="244"/>
      <c r="D52" s="244"/>
      <c r="E52" s="244"/>
      <c r="F52" s="244"/>
      <c r="G52" s="325"/>
      <c r="H52" s="326" t="s">
        <v>508</v>
      </c>
      <c r="I52" s="327">
        <v>643315</v>
      </c>
      <c r="J52" s="328">
        <v>148606</v>
      </c>
      <c r="K52" s="329">
        <v>14</v>
      </c>
      <c r="L52" s="330">
        <v>63976</v>
      </c>
      <c r="M52" s="331">
        <v>45.4</v>
      </c>
      <c r="N52" s="332">
        <v>-31.4</v>
      </c>
    </row>
    <row r="53" spans="1:14" x14ac:dyDescent="0.15">
      <c r="A53" s="248"/>
      <c r="B53" s="244"/>
      <c r="C53" s="244"/>
      <c r="D53" s="244"/>
      <c r="E53" s="244"/>
      <c r="F53" s="244"/>
      <c r="G53" s="310" t="s">
        <v>509</v>
      </c>
      <c r="H53" s="311"/>
      <c r="I53" s="319">
        <v>969800</v>
      </c>
      <c r="J53" s="320">
        <v>229430</v>
      </c>
      <c r="K53" s="321">
        <v>18</v>
      </c>
      <c r="L53" s="322">
        <v>121932</v>
      </c>
      <c r="M53" s="323">
        <v>11.6</v>
      </c>
      <c r="N53" s="324">
        <v>6.4</v>
      </c>
    </row>
    <row r="54" spans="1:14" x14ac:dyDescent="0.15">
      <c r="A54" s="248"/>
      <c r="B54" s="244"/>
      <c r="C54" s="244"/>
      <c r="D54" s="244"/>
      <c r="E54" s="244"/>
      <c r="F54" s="244"/>
      <c r="G54" s="325"/>
      <c r="H54" s="326" t="s">
        <v>508</v>
      </c>
      <c r="I54" s="327">
        <v>413461</v>
      </c>
      <c r="J54" s="328">
        <v>97814</v>
      </c>
      <c r="K54" s="329">
        <v>-34.200000000000003</v>
      </c>
      <c r="L54" s="330">
        <v>68430</v>
      </c>
      <c r="M54" s="331">
        <v>7</v>
      </c>
      <c r="N54" s="332">
        <v>-41.2</v>
      </c>
    </row>
    <row r="55" spans="1:14" x14ac:dyDescent="0.15">
      <c r="A55" s="248"/>
      <c r="B55" s="244"/>
      <c r="C55" s="244"/>
      <c r="D55" s="244"/>
      <c r="E55" s="244"/>
      <c r="F55" s="244"/>
      <c r="G55" s="310" t="s">
        <v>510</v>
      </c>
      <c r="H55" s="311"/>
      <c r="I55" s="319">
        <v>588346</v>
      </c>
      <c r="J55" s="320">
        <v>143324</v>
      </c>
      <c r="K55" s="321">
        <v>-37.5</v>
      </c>
      <c r="L55" s="322">
        <v>203567</v>
      </c>
      <c r="M55" s="323">
        <v>67</v>
      </c>
      <c r="N55" s="324">
        <v>-104.5</v>
      </c>
    </row>
    <row r="56" spans="1:14" x14ac:dyDescent="0.15">
      <c r="A56" s="248"/>
      <c r="B56" s="244"/>
      <c r="C56" s="244"/>
      <c r="D56" s="244"/>
      <c r="E56" s="244"/>
      <c r="F56" s="244"/>
      <c r="G56" s="325"/>
      <c r="H56" s="326" t="s">
        <v>508</v>
      </c>
      <c r="I56" s="327">
        <v>467594</v>
      </c>
      <c r="J56" s="328">
        <v>113908</v>
      </c>
      <c r="K56" s="329">
        <v>16.5</v>
      </c>
      <c r="L56" s="330">
        <v>121137</v>
      </c>
      <c r="M56" s="331">
        <v>77</v>
      </c>
      <c r="N56" s="332">
        <v>-60.5</v>
      </c>
    </row>
    <row r="57" spans="1:14" x14ac:dyDescent="0.15">
      <c r="A57" s="248"/>
      <c r="B57" s="244"/>
      <c r="C57" s="244"/>
      <c r="D57" s="244"/>
      <c r="E57" s="244"/>
      <c r="F57" s="244"/>
      <c r="G57" s="310" t="s">
        <v>511</v>
      </c>
      <c r="H57" s="311"/>
      <c r="I57" s="319">
        <v>939968</v>
      </c>
      <c r="J57" s="320">
        <v>231748</v>
      </c>
      <c r="K57" s="321">
        <v>61.7</v>
      </c>
      <c r="L57" s="322">
        <v>185018</v>
      </c>
      <c r="M57" s="323">
        <v>-9.1</v>
      </c>
      <c r="N57" s="324">
        <v>70.8</v>
      </c>
    </row>
    <row r="58" spans="1:14" x14ac:dyDescent="0.15">
      <c r="A58" s="248"/>
      <c r="B58" s="244"/>
      <c r="C58" s="244"/>
      <c r="D58" s="244"/>
      <c r="E58" s="244"/>
      <c r="F58" s="244"/>
      <c r="G58" s="325"/>
      <c r="H58" s="326" t="s">
        <v>508</v>
      </c>
      <c r="I58" s="327">
        <v>762218</v>
      </c>
      <c r="J58" s="328">
        <v>187924</v>
      </c>
      <c r="K58" s="329">
        <v>65</v>
      </c>
      <c r="L58" s="330">
        <v>95064</v>
      </c>
      <c r="M58" s="331">
        <v>-21.5</v>
      </c>
      <c r="N58" s="332">
        <v>86.5</v>
      </c>
    </row>
    <row r="59" spans="1:14" x14ac:dyDescent="0.15">
      <c r="A59" s="248"/>
      <c r="B59" s="244"/>
      <c r="C59" s="244"/>
      <c r="D59" s="244"/>
      <c r="E59" s="244"/>
      <c r="F59" s="244"/>
      <c r="G59" s="310" t="s">
        <v>512</v>
      </c>
      <c r="H59" s="311"/>
      <c r="I59" s="319">
        <v>1183694</v>
      </c>
      <c r="J59" s="320">
        <v>291263</v>
      </c>
      <c r="K59" s="321">
        <v>25.7</v>
      </c>
      <c r="L59" s="322">
        <v>238802</v>
      </c>
      <c r="M59" s="323">
        <v>29.1</v>
      </c>
      <c r="N59" s="324">
        <v>-3.4</v>
      </c>
    </row>
    <row r="60" spans="1:14" x14ac:dyDescent="0.15">
      <c r="A60" s="248"/>
      <c r="B60" s="244"/>
      <c r="C60" s="244"/>
      <c r="D60" s="244"/>
      <c r="E60" s="244"/>
      <c r="F60" s="244"/>
      <c r="G60" s="325"/>
      <c r="H60" s="326" t="s">
        <v>508</v>
      </c>
      <c r="I60" s="333">
        <v>1036075</v>
      </c>
      <c r="J60" s="328">
        <v>254940</v>
      </c>
      <c r="K60" s="329">
        <v>35.700000000000003</v>
      </c>
      <c r="L60" s="330">
        <v>128562</v>
      </c>
      <c r="M60" s="331">
        <v>35.200000000000003</v>
      </c>
      <c r="N60" s="332">
        <v>0.5</v>
      </c>
    </row>
    <row r="61" spans="1:14" x14ac:dyDescent="0.15">
      <c r="A61" s="248"/>
      <c r="B61" s="244"/>
      <c r="C61" s="244"/>
      <c r="D61" s="244"/>
      <c r="E61" s="244"/>
      <c r="F61" s="244"/>
      <c r="G61" s="310" t="s">
        <v>513</v>
      </c>
      <c r="H61" s="334"/>
      <c r="I61" s="335">
        <v>904712</v>
      </c>
      <c r="J61" s="336">
        <v>218042</v>
      </c>
      <c r="K61" s="337">
        <v>6.1</v>
      </c>
      <c r="L61" s="338">
        <v>171711</v>
      </c>
      <c r="M61" s="339">
        <v>26.3</v>
      </c>
      <c r="N61" s="324">
        <v>-20.2</v>
      </c>
    </row>
    <row r="62" spans="1:14" x14ac:dyDescent="0.15">
      <c r="A62" s="248"/>
      <c r="B62" s="244"/>
      <c r="C62" s="244"/>
      <c r="D62" s="244"/>
      <c r="E62" s="244"/>
      <c r="F62" s="244"/>
      <c r="G62" s="325"/>
      <c r="H62" s="326" t="s">
        <v>508</v>
      </c>
      <c r="I62" s="327">
        <v>664533</v>
      </c>
      <c r="J62" s="328">
        <v>160638</v>
      </c>
      <c r="K62" s="329">
        <v>19.399999999999999</v>
      </c>
      <c r="L62" s="330">
        <v>95434</v>
      </c>
      <c r="M62" s="331">
        <v>28.6</v>
      </c>
      <c r="N62" s="332">
        <v>-9.1999999999999993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11.68</v>
      </c>
      <c r="G47" s="12">
        <v>12.86</v>
      </c>
      <c r="H47" s="12">
        <v>13.08</v>
      </c>
      <c r="I47" s="12">
        <v>12.41</v>
      </c>
      <c r="J47" s="13">
        <v>12.66</v>
      </c>
    </row>
    <row r="48" spans="2:10" ht="57.75" customHeight="1" x14ac:dyDescent="0.15">
      <c r="B48" s="14"/>
      <c r="C48" s="1139" t="s">
        <v>4</v>
      </c>
      <c r="D48" s="1139"/>
      <c r="E48" s="1140"/>
      <c r="F48" s="15">
        <v>4.32</v>
      </c>
      <c r="G48" s="16">
        <v>4.8600000000000003</v>
      </c>
      <c r="H48" s="16">
        <v>5.0199999999999996</v>
      </c>
      <c r="I48" s="16">
        <v>3.6</v>
      </c>
      <c r="J48" s="17">
        <v>4.05</v>
      </c>
    </row>
    <row r="49" spans="2:10" ht="57.75" customHeight="1" thickBot="1" x14ac:dyDescent="0.2">
      <c r="B49" s="18"/>
      <c r="C49" s="1141" t="s">
        <v>5</v>
      </c>
      <c r="D49" s="1141"/>
      <c r="E49" s="1142"/>
      <c r="F49" s="19">
        <v>3.77</v>
      </c>
      <c r="G49" s="20">
        <v>2.57</v>
      </c>
      <c r="H49" s="20">
        <v>0.17</v>
      </c>
      <c r="I49" s="20" t="s">
        <v>520</v>
      </c>
      <c r="J49" s="21">
        <v>0.53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521</v>
      </c>
      <c r="D34" s="1149"/>
      <c r="E34" s="1150"/>
      <c r="F34" s="32">
        <v>4.26</v>
      </c>
      <c r="G34" s="33">
        <v>4.8499999999999996</v>
      </c>
      <c r="H34" s="33">
        <v>4.99</v>
      </c>
      <c r="I34" s="33">
        <v>3.56</v>
      </c>
      <c r="J34" s="34">
        <v>4.03</v>
      </c>
      <c r="K34" s="22"/>
      <c r="L34" s="22"/>
      <c r="M34" s="22"/>
      <c r="N34" s="22"/>
      <c r="O34" s="22"/>
      <c r="P34" s="22"/>
    </row>
    <row r="35" spans="1:16" ht="39" customHeight="1" x14ac:dyDescent="0.15">
      <c r="A35" s="22"/>
      <c r="B35" s="35"/>
      <c r="C35" s="1143" t="s">
        <v>522</v>
      </c>
      <c r="D35" s="1144"/>
      <c r="E35" s="1145"/>
      <c r="F35" s="36">
        <v>4.13</v>
      </c>
      <c r="G35" s="37">
        <v>3.69</v>
      </c>
      <c r="H35" s="37">
        <v>3.56</v>
      </c>
      <c r="I35" s="37">
        <v>3.02</v>
      </c>
      <c r="J35" s="38">
        <v>2.86</v>
      </c>
      <c r="K35" s="22"/>
      <c r="L35" s="22"/>
      <c r="M35" s="22"/>
      <c r="N35" s="22"/>
      <c r="O35" s="22"/>
      <c r="P35" s="22"/>
    </row>
    <row r="36" spans="1:16" ht="39" customHeight="1" x14ac:dyDescent="0.15">
      <c r="A36" s="22"/>
      <c r="B36" s="35"/>
      <c r="C36" s="1143" t="s">
        <v>523</v>
      </c>
      <c r="D36" s="1144"/>
      <c r="E36" s="1145"/>
      <c r="F36" s="36">
        <v>1.51</v>
      </c>
      <c r="G36" s="37">
        <v>1.31</v>
      </c>
      <c r="H36" s="37">
        <v>1.31</v>
      </c>
      <c r="I36" s="37">
        <v>1.74</v>
      </c>
      <c r="J36" s="38">
        <v>1.55</v>
      </c>
      <c r="K36" s="22"/>
      <c r="L36" s="22"/>
      <c r="M36" s="22"/>
      <c r="N36" s="22"/>
      <c r="O36" s="22"/>
      <c r="P36" s="22"/>
    </row>
    <row r="37" spans="1:16" ht="39" customHeight="1" x14ac:dyDescent="0.15">
      <c r="A37" s="22"/>
      <c r="B37" s="35"/>
      <c r="C37" s="1143" t="s">
        <v>524</v>
      </c>
      <c r="D37" s="1144"/>
      <c r="E37" s="1145"/>
      <c r="F37" s="36">
        <v>1.34</v>
      </c>
      <c r="G37" s="37">
        <v>0.83</v>
      </c>
      <c r="H37" s="37">
        <v>0.69</v>
      </c>
      <c r="I37" s="37">
        <v>0.86</v>
      </c>
      <c r="J37" s="38">
        <v>1.06</v>
      </c>
      <c r="K37" s="22"/>
      <c r="L37" s="22"/>
      <c r="M37" s="22"/>
      <c r="N37" s="22"/>
      <c r="O37" s="22"/>
      <c r="P37" s="22"/>
    </row>
    <row r="38" spans="1:16" ht="39" customHeight="1" x14ac:dyDescent="0.15">
      <c r="A38" s="22"/>
      <c r="B38" s="35"/>
      <c r="C38" s="1143" t="s">
        <v>525</v>
      </c>
      <c r="D38" s="1144"/>
      <c r="E38" s="1145"/>
      <c r="F38" s="36">
        <v>0.31</v>
      </c>
      <c r="G38" s="37">
        <v>0.34</v>
      </c>
      <c r="H38" s="37">
        <v>0.5</v>
      </c>
      <c r="I38" s="37">
        <v>0.49</v>
      </c>
      <c r="J38" s="38">
        <v>0.45</v>
      </c>
      <c r="K38" s="22"/>
      <c r="L38" s="22"/>
      <c r="M38" s="22"/>
      <c r="N38" s="22"/>
      <c r="O38" s="22"/>
      <c r="P38" s="22"/>
    </row>
    <row r="39" spans="1:16" ht="39" customHeight="1" x14ac:dyDescent="0.15">
      <c r="A39" s="22"/>
      <c r="B39" s="35"/>
      <c r="C39" s="1143" t="s">
        <v>526</v>
      </c>
      <c r="D39" s="1144"/>
      <c r="E39" s="1145"/>
      <c r="F39" s="36">
        <v>0.27</v>
      </c>
      <c r="G39" s="37">
        <v>0.16</v>
      </c>
      <c r="H39" s="37">
        <v>0.14000000000000001</v>
      </c>
      <c r="I39" s="37">
        <v>0.24</v>
      </c>
      <c r="J39" s="38">
        <v>0.2</v>
      </c>
      <c r="K39" s="22"/>
      <c r="L39" s="22"/>
      <c r="M39" s="22"/>
      <c r="N39" s="22"/>
      <c r="O39" s="22"/>
      <c r="P39" s="22"/>
    </row>
    <row r="40" spans="1:16" ht="39" customHeight="1" x14ac:dyDescent="0.15">
      <c r="A40" s="22"/>
      <c r="B40" s="35"/>
      <c r="C40" s="1143" t="s">
        <v>527</v>
      </c>
      <c r="D40" s="1144"/>
      <c r="E40" s="1145"/>
      <c r="F40" s="36">
        <v>0.21</v>
      </c>
      <c r="G40" s="37">
        <v>0.09</v>
      </c>
      <c r="H40" s="37">
        <v>0.13</v>
      </c>
      <c r="I40" s="37">
        <v>0.12</v>
      </c>
      <c r="J40" s="38">
        <v>0.1</v>
      </c>
      <c r="K40" s="22"/>
      <c r="L40" s="22"/>
      <c r="M40" s="22"/>
      <c r="N40" s="22"/>
      <c r="O40" s="22"/>
      <c r="P40" s="22"/>
    </row>
    <row r="41" spans="1:16" ht="39" customHeight="1" x14ac:dyDescent="0.15">
      <c r="A41" s="22"/>
      <c r="B41" s="35"/>
      <c r="C41" s="1143" t="s">
        <v>528</v>
      </c>
      <c r="D41" s="1144"/>
      <c r="E41" s="1145"/>
      <c r="F41" s="36">
        <v>0.06</v>
      </c>
      <c r="G41" s="37">
        <v>0.01</v>
      </c>
      <c r="H41" s="37">
        <v>0.04</v>
      </c>
      <c r="I41" s="37">
        <v>0.04</v>
      </c>
      <c r="J41" s="38">
        <v>0.02</v>
      </c>
      <c r="K41" s="22"/>
      <c r="L41" s="22"/>
      <c r="M41" s="22"/>
      <c r="N41" s="22"/>
      <c r="O41" s="22"/>
      <c r="P41" s="22"/>
    </row>
    <row r="42" spans="1:16" ht="39" customHeight="1" x14ac:dyDescent="0.15">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530</v>
      </c>
      <c r="D43" s="1147"/>
      <c r="E43" s="1148"/>
      <c r="F43" s="41">
        <v>2.65</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778</v>
      </c>
      <c r="L45" s="60">
        <v>822</v>
      </c>
      <c r="M45" s="60">
        <v>826</v>
      </c>
      <c r="N45" s="60">
        <v>774</v>
      </c>
      <c r="O45" s="61">
        <v>739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148</v>
      </c>
      <c r="L48" s="64">
        <v>157</v>
      </c>
      <c r="M48" s="64">
        <v>120</v>
      </c>
      <c r="N48" s="64">
        <v>121</v>
      </c>
      <c r="O48" s="65">
        <v>130</v>
      </c>
      <c r="P48" s="48"/>
      <c r="Q48" s="48"/>
      <c r="R48" s="48"/>
      <c r="S48" s="48"/>
      <c r="T48" s="48"/>
      <c r="U48" s="48"/>
    </row>
    <row r="49" spans="1:21" ht="30.75" customHeight="1" x14ac:dyDescent="0.15">
      <c r="A49" s="48"/>
      <c r="B49" s="1161"/>
      <c r="C49" s="1162"/>
      <c r="D49" s="62"/>
      <c r="E49" s="1153" t="s">
        <v>16</v>
      </c>
      <c r="F49" s="1153"/>
      <c r="G49" s="1153"/>
      <c r="H49" s="1153"/>
      <c r="I49" s="1153"/>
      <c r="J49" s="1154"/>
      <c r="K49" s="63">
        <v>52</v>
      </c>
      <c r="L49" s="64">
        <v>52</v>
      </c>
      <c r="M49" s="64">
        <v>27</v>
      </c>
      <c r="N49" s="64">
        <v>1</v>
      </c>
      <c r="O49" s="65">
        <v>4</v>
      </c>
      <c r="P49" s="48"/>
      <c r="Q49" s="48"/>
      <c r="R49" s="48"/>
      <c r="S49" s="48"/>
      <c r="T49" s="48"/>
      <c r="U49" s="48"/>
    </row>
    <row r="50" spans="1:21" ht="30.75" customHeight="1" x14ac:dyDescent="0.15">
      <c r="A50" s="48"/>
      <c r="B50" s="1161"/>
      <c r="C50" s="1162"/>
      <c r="D50" s="62"/>
      <c r="E50" s="1153" t="s">
        <v>17</v>
      </c>
      <c r="F50" s="1153"/>
      <c r="G50" s="1153"/>
      <c r="H50" s="1153"/>
      <c r="I50" s="1153"/>
      <c r="J50" s="1154"/>
      <c r="K50" s="63">
        <v>48</v>
      </c>
      <c r="L50" s="64">
        <v>52</v>
      </c>
      <c r="M50" s="64">
        <v>49</v>
      </c>
      <c r="N50" s="64">
        <v>53</v>
      </c>
      <c r="O50" s="65">
        <v>53</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589</v>
      </c>
      <c r="L52" s="64">
        <v>633</v>
      </c>
      <c r="M52" s="64">
        <v>621</v>
      </c>
      <c r="N52" s="64">
        <v>593</v>
      </c>
      <c r="O52" s="65">
        <v>600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437</v>
      </c>
      <c r="L53" s="69">
        <v>450</v>
      </c>
      <c r="M53" s="69">
        <v>401</v>
      </c>
      <c r="N53" s="69">
        <v>356</v>
      </c>
      <c r="O53" s="70">
        <v>326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7" t="s">
        <v>24</v>
      </c>
      <c r="C41" s="1168"/>
      <c r="D41" s="81"/>
      <c r="E41" s="1173" t="s">
        <v>25</v>
      </c>
      <c r="F41" s="1173"/>
      <c r="G41" s="1173"/>
      <c r="H41" s="1174"/>
      <c r="I41" s="82">
        <v>7221</v>
      </c>
      <c r="J41" s="83">
        <v>7048</v>
      </c>
      <c r="K41" s="83">
        <v>7162</v>
      </c>
      <c r="L41" s="83">
        <v>7262</v>
      </c>
      <c r="M41" s="84">
        <v>7637</v>
      </c>
    </row>
    <row r="42" spans="2:13" ht="27.75" customHeight="1" x14ac:dyDescent="0.15">
      <c r="B42" s="1169"/>
      <c r="C42" s="1170"/>
      <c r="D42" s="85"/>
      <c r="E42" s="1175" t="s">
        <v>26</v>
      </c>
      <c r="F42" s="1175"/>
      <c r="G42" s="1175"/>
      <c r="H42" s="1176"/>
      <c r="I42" s="86">
        <v>278</v>
      </c>
      <c r="J42" s="87">
        <v>243</v>
      </c>
      <c r="K42" s="87">
        <v>221</v>
      </c>
      <c r="L42" s="87">
        <v>210</v>
      </c>
      <c r="M42" s="88">
        <v>205</v>
      </c>
    </row>
    <row r="43" spans="2:13" ht="27.75" customHeight="1" x14ac:dyDescent="0.15">
      <c r="B43" s="1169"/>
      <c r="C43" s="1170"/>
      <c r="D43" s="85"/>
      <c r="E43" s="1175" t="s">
        <v>27</v>
      </c>
      <c r="F43" s="1175"/>
      <c r="G43" s="1175"/>
      <c r="H43" s="1176"/>
      <c r="I43" s="86">
        <v>2289</v>
      </c>
      <c r="J43" s="87">
        <v>2236</v>
      </c>
      <c r="K43" s="87">
        <v>1911</v>
      </c>
      <c r="L43" s="87">
        <v>1912</v>
      </c>
      <c r="M43" s="88">
        <v>1852</v>
      </c>
    </row>
    <row r="44" spans="2:13" ht="27.75" customHeight="1" x14ac:dyDescent="0.15">
      <c r="B44" s="1169"/>
      <c r="C44" s="1170"/>
      <c r="D44" s="85"/>
      <c r="E44" s="1175" t="s">
        <v>28</v>
      </c>
      <c r="F44" s="1175"/>
      <c r="G44" s="1175"/>
      <c r="H44" s="1176"/>
      <c r="I44" s="86">
        <v>89</v>
      </c>
      <c r="J44" s="87">
        <v>46</v>
      </c>
      <c r="K44" s="87">
        <v>21</v>
      </c>
      <c r="L44" s="87">
        <v>38</v>
      </c>
      <c r="M44" s="88">
        <v>35</v>
      </c>
    </row>
    <row r="45" spans="2:13" ht="27.75" customHeight="1" x14ac:dyDescent="0.15">
      <c r="B45" s="1169"/>
      <c r="C45" s="1170"/>
      <c r="D45" s="85"/>
      <c r="E45" s="1175" t="s">
        <v>29</v>
      </c>
      <c r="F45" s="1175"/>
      <c r="G45" s="1175"/>
      <c r="H45" s="1176"/>
      <c r="I45" s="86">
        <v>1433</v>
      </c>
      <c r="J45" s="87">
        <v>1383</v>
      </c>
      <c r="K45" s="87">
        <v>1308</v>
      </c>
      <c r="L45" s="87">
        <v>1255</v>
      </c>
      <c r="M45" s="88">
        <v>1173</v>
      </c>
    </row>
    <row r="46" spans="2:13" ht="27.75" customHeight="1" x14ac:dyDescent="0.15">
      <c r="B46" s="1169"/>
      <c r="C46" s="1170"/>
      <c r="D46" s="85"/>
      <c r="E46" s="1175" t="s">
        <v>30</v>
      </c>
      <c r="F46" s="1175"/>
      <c r="G46" s="1175"/>
      <c r="H46" s="1176"/>
      <c r="I46" s="86">
        <v>323</v>
      </c>
      <c r="J46" s="87">
        <v>297</v>
      </c>
      <c r="K46" s="87">
        <v>230</v>
      </c>
      <c r="L46" s="87">
        <v>211</v>
      </c>
      <c r="M46" s="88" t="s">
        <v>475</v>
      </c>
    </row>
    <row r="47" spans="2:13" ht="27.75" customHeight="1" x14ac:dyDescent="0.15">
      <c r="B47" s="1169"/>
      <c r="C47" s="1170"/>
      <c r="D47" s="85"/>
      <c r="E47" s="1175" t="s">
        <v>31</v>
      </c>
      <c r="F47" s="1175"/>
      <c r="G47" s="1175"/>
      <c r="H47" s="1176"/>
      <c r="I47" s="86" t="s">
        <v>475</v>
      </c>
      <c r="J47" s="87" t="s">
        <v>475</v>
      </c>
      <c r="K47" s="87" t="s">
        <v>475</v>
      </c>
      <c r="L47" s="87" t="s">
        <v>475</v>
      </c>
      <c r="M47" s="88" t="s">
        <v>475</v>
      </c>
    </row>
    <row r="48" spans="2:13" ht="27.75" customHeight="1" x14ac:dyDescent="0.15">
      <c r="B48" s="1171"/>
      <c r="C48" s="1172"/>
      <c r="D48" s="85"/>
      <c r="E48" s="1175" t="s">
        <v>32</v>
      </c>
      <c r="F48" s="1175"/>
      <c r="G48" s="1175"/>
      <c r="H48" s="1176"/>
      <c r="I48" s="86" t="s">
        <v>475</v>
      </c>
      <c r="J48" s="87" t="s">
        <v>475</v>
      </c>
      <c r="K48" s="87" t="s">
        <v>475</v>
      </c>
      <c r="L48" s="87" t="s">
        <v>475</v>
      </c>
      <c r="M48" s="88" t="s">
        <v>475</v>
      </c>
    </row>
    <row r="49" spans="2:13" ht="27.75" customHeight="1" x14ac:dyDescent="0.15">
      <c r="B49" s="1177" t="s">
        <v>33</v>
      </c>
      <c r="C49" s="1178"/>
      <c r="D49" s="89"/>
      <c r="E49" s="1175" t="s">
        <v>34</v>
      </c>
      <c r="F49" s="1175"/>
      <c r="G49" s="1175"/>
      <c r="H49" s="1176"/>
      <c r="I49" s="86">
        <v>952</v>
      </c>
      <c r="J49" s="87">
        <v>1188</v>
      </c>
      <c r="K49" s="87">
        <v>1341</v>
      </c>
      <c r="L49" s="87">
        <v>1570</v>
      </c>
      <c r="M49" s="88">
        <v>1559</v>
      </c>
    </row>
    <row r="50" spans="2:13" ht="27.75" customHeight="1" x14ac:dyDescent="0.15">
      <c r="B50" s="1169"/>
      <c r="C50" s="1170"/>
      <c r="D50" s="85"/>
      <c r="E50" s="1175" t="s">
        <v>35</v>
      </c>
      <c r="F50" s="1175"/>
      <c r="G50" s="1175"/>
      <c r="H50" s="1176"/>
      <c r="I50" s="86">
        <v>803</v>
      </c>
      <c r="J50" s="87">
        <v>750</v>
      </c>
      <c r="K50" s="87">
        <v>674</v>
      </c>
      <c r="L50" s="87">
        <v>568</v>
      </c>
      <c r="M50" s="88">
        <v>623</v>
      </c>
    </row>
    <row r="51" spans="2:13" ht="27.75" customHeight="1" x14ac:dyDescent="0.15">
      <c r="B51" s="1171"/>
      <c r="C51" s="1172"/>
      <c r="D51" s="85"/>
      <c r="E51" s="1175" t="s">
        <v>36</v>
      </c>
      <c r="F51" s="1175"/>
      <c r="G51" s="1175"/>
      <c r="H51" s="1176"/>
      <c r="I51" s="86">
        <v>5887</v>
      </c>
      <c r="J51" s="87">
        <v>5809</v>
      </c>
      <c r="K51" s="87">
        <v>5974</v>
      </c>
      <c r="L51" s="87">
        <v>6258</v>
      </c>
      <c r="M51" s="88">
        <v>6574</v>
      </c>
    </row>
    <row r="52" spans="2:13" ht="27.75" customHeight="1" thickBot="1" x14ac:dyDescent="0.2">
      <c r="B52" s="1179" t="s">
        <v>37</v>
      </c>
      <c r="C52" s="1180"/>
      <c r="D52" s="90"/>
      <c r="E52" s="1181" t="s">
        <v>38</v>
      </c>
      <c r="F52" s="1181"/>
      <c r="G52" s="1181"/>
      <c r="H52" s="1182"/>
      <c r="I52" s="91">
        <v>3989</v>
      </c>
      <c r="J52" s="92">
        <v>3505</v>
      </c>
      <c r="K52" s="92">
        <v>2865</v>
      </c>
      <c r="L52" s="92">
        <v>2493</v>
      </c>
      <c r="M52" s="93">
        <v>2146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194445</v>
      </c>
      <c r="E3" s="116"/>
      <c r="F3" s="117">
        <v>109234</v>
      </c>
      <c r="G3" s="118"/>
      <c r="H3" s="119"/>
    </row>
    <row r="4" spans="1:8" x14ac:dyDescent="0.15">
      <c r="A4" s="120"/>
      <c r="B4" s="121"/>
      <c r="C4" s="122"/>
      <c r="D4" s="123">
        <v>148606</v>
      </c>
      <c r="E4" s="124"/>
      <c r="F4" s="125">
        <v>63976</v>
      </c>
      <c r="G4" s="126"/>
      <c r="H4" s="127"/>
    </row>
    <row r="5" spans="1:8" x14ac:dyDescent="0.15">
      <c r="A5" s="108" t="s">
        <v>509</v>
      </c>
      <c r="B5" s="113"/>
      <c r="C5" s="114"/>
      <c r="D5" s="115">
        <v>229430</v>
      </c>
      <c r="E5" s="116"/>
      <c r="F5" s="117">
        <v>121932</v>
      </c>
      <c r="G5" s="118"/>
      <c r="H5" s="119"/>
    </row>
    <row r="6" spans="1:8" x14ac:dyDescent="0.15">
      <c r="A6" s="120"/>
      <c r="B6" s="121"/>
      <c r="C6" s="122"/>
      <c r="D6" s="123">
        <v>97814</v>
      </c>
      <c r="E6" s="124"/>
      <c r="F6" s="125">
        <v>68430</v>
      </c>
      <c r="G6" s="126"/>
      <c r="H6" s="127"/>
    </row>
    <row r="7" spans="1:8" x14ac:dyDescent="0.15">
      <c r="A7" s="108" t="s">
        <v>510</v>
      </c>
      <c r="B7" s="113"/>
      <c r="C7" s="114"/>
      <c r="D7" s="115">
        <v>143324</v>
      </c>
      <c r="E7" s="116"/>
      <c r="F7" s="117">
        <v>203567</v>
      </c>
      <c r="G7" s="118"/>
      <c r="H7" s="119"/>
    </row>
    <row r="8" spans="1:8" x14ac:dyDescent="0.15">
      <c r="A8" s="120"/>
      <c r="B8" s="121"/>
      <c r="C8" s="122"/>
      <c r="D8" s="123">
        <v>113908</v>
      </c>
      <c r="E8" s="124"/>
      <c r="F8" s="125">
        <v>121137</v>
      </c>
      <c r="G8" s="126"/>
      <c r="H8" s="127"/>
    </row>
    <row r="9" spans="1:8" x14ac:dyDescent="0.15">
      <c r="A9" s="108" t="s">
        <v>511</v>
      </c>
      <c r="B9" s="113"/>
      <c r="C9" s="114"/>
      <c r="D9" s="115">
        <v>231748</v>
      </c>
      <c r="E9" s="116"/>
      <c r="F9" s="117">
        <v>185018</v>
      </c>
      <c r="G9" s="118"/>
      <c r="H9" s="119"/>
    </row>
    <row r="10" spans="1:8" x14ac:dyDescent="0.15">
      <c r="A10" s="120"/>
      <c r="B10" s="121"/>
      <c r="C10" s="122"/>
      <c r="D10" s="123">
        <v>187924</v>
      </c>
      <c r="E10" s="124"/>
      <c r="F10" s="125">
        <v>95064</v>
      </c>
      <c r="G10" s="126"/>
      <c r="H10" s="127"/>
    </row>
    <row r="11" spans="1:8" x14ac:dyDescent="0.15">
      <c r="A11" s="108" t="s">
        <v>512</v>
      </c>
      <c r="B11" s="113"/>
      <c r="C11" s="114"/>
      <c r="D11" s="115">
        <v>291263</v>
      </c>
      <c r="E11" s="116"/>
      <c r="F11" s="117">
        <v>238802</v>
      </c>
      <c r="G11" s="118"/>
      <c r="H11" s="119"/>
    </row>
    <row r="12" spans="1:8" x14ac:dyDescent="0.15">
      <c r="A12" s="120"/>
      <c r="B12" s="121"/>
      <c r="C12" s="128"/>
      <c r="D12" s="123">
        <v>254940</v>
      </c>
      <c r="E12" s="124"/>
      <c r="F12" s="125">
        <v>128562</v>
      </c>
      <c r="G12" s="126"/>
      <c r="H12" s="127"/>
    </row>
    <row r="13" spans="1:8" x14ac:dyDescent="0.15">
      <c r="A13" s="108"/>
      <c r="B13" s="113"/>
      <c r="C13" s="129"/>
      <c r="D13" s="130">
        <v>218042</v>
      </c>
      <c r="E13" s="131"/>
      <c r="F13" s="132">
        <v>171711</v>
      </c>
      <c r="G13" s="133"/>
      <c r="H13" s="119"/>
    </row>
    <row r="14" spans="1:8" x14ac:dyDescent="0.15">
      <c r="A14" s="120"/>
      <c r="B14" s="121"/>
      <c r="C14" s="122"/>
      <c r="D14" s="123">
        <v>160638</v>
      </c>
      <c r="E14" s="124"/>
      <c r="F14" s="125">
        <v>95434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4.32</v>
      </c>
      <c r="C19" s="134">
        <f>ROUND(VALUE(SUBSTITUTE(実質収支比率等に係る経年分析!G$48,"▲","-")),2)</f>
        <v>4.8600000000000003</v>
      </c>
      <c r="D19" s="134">
        <f>ROUND(VALUE(SUBSTITUTE(実質収支比率等に係る経年分析!H$48,"▲","-")),2)</f>
        <v>5.0199999999999996</v>
      </c>
      <c r="E19" s="134">
        <f>ROUND(VALUE(SUBSTITUTE(実質収支比率等に係る経年分析!I$48,"▲","-")),2)</f>
        <v>3.6</v>
      </c>
      <c r="F19" s="134">
        <f>ROUND(VALUE(SUBSTITUTE(実質収支比率等に係る経年分析!J$48,"▲","-")),2)</f>
        <v>4.05</v>
      </c>
    </row>
    <row r="20" spans="1:11" x14ac:dyDescent="0.15">
      <c r="A20" s="134" t="s">
        <v>43</v>
      </c>
      <c r="B20" s="134">
        <f>ROUND(VALUE(SUBSTITUTE(実質収支比率等に係る経年分析!F$47,"▲","-")),2)</f>
        <v>11.68</v>
      </c>
      <c r="C20" s="134">
        <f>ROUND(VALUE(SUBSTITUTE(実質収支比率等に係る経年分析!G$47,"▲","-")),2)</f>
        <v>12.86</v>
      </c>
      <c r="D20" s="134">
        <f>ROUND(VALUE(SUBSTITUTE(実質収支比率等に係る経年分析!H$47,"▲","-")),2)</f>
        <v>13.08</v>
      </c>
      <c r="E20" s="134">
        <f>ROUND(VALUE(SUBSTITUTE(実質収支比率等に係る経年分析!I$47,"▲","-")),2)</f>
        <v>12.41</v>
      </c>
      <c r="F20" s="134">
        <f>ROUND(VALUE(SUBSTITUTE(実質収支比率等に係る経年分析!J$47,"▲","-")),2)</f>
        <v>12.66</v>
      </c>
    </row>
    <row r="21" spans="1:11" x14ac:dyDescent="0.15">
      <c r="A21" s="134" t="s">
        <v>44</v>
      </c>
      <c r="B21" s="134">
        <f>IF(ISNUMBER(VALUE(SUBSTITUTE(実質収支比率等に係る経年分析!F$49,"▲","-"))),ROUND(VALUE(SUBSTITUTE(実質収支比率等に係る経年分析!F$49,"▲","-")),2),NA())</f>
        <v>3.77</v>
      </c>
      <c r="C21" s="134">
        <f>IF(ISNUMBER(VALUE(SUBSTITUTE(実質収支比率等に係る経年分析!G$49,"▲","-"))),ROUND(VALUE(SUBSTITUTE(実質収支比率等に係る経年分析!G$49,"▲","-")),2),NA())</f>
        <v>2.57</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-0.56000000000000005</v>
      </c>
      <c r="F21" s="134">
        <f>IF(ISNUMBER(VALUE(SUBSTITUTE(実質収支比率等に係る経年分析!J$49,"▲","-"))),ROUND(VALUE(SUBSTITUTE(実質収支比率等に係る経年分析!J$49,"▲","-")),2),NA())</f>
        <v>0.53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2.65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介護老人保健施設事業特別会計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国民健康保険上川町立診療所事業特別会計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4.8499999999999996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589</v>
      </c>
      <c r="E42" s="136"/>
      <c r="F42" s="136"/>
      <c r="G42" s="136">
        <f>'実質公債費比率（分子）の構造'!L$52</f>
        <v>633</v>
      </c>
      <c r="H42" s="136"/>
      <c r="I42" s="136"/>
      <c r="J42" s="136">
        <f>'実質公債費比率（分子）の構造'!M$52</f>
        <v>621</v>
      </c>
      <c r="K42" s="136"/>
      <c r="L42" s="136"/>
      <c r="M42" s="136">
        <f>'実質公債費比率（分子）の構造'!N$52</f>
        <v>593</v>
      </c>
      <c r="N42" s="136"/>
      <c r="O42" s="136"/>
      <c r="P42" s="136">
        <f>'実質公債費比率（分子）の構造'!O$52</f>
        <v>600</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48</v>
      </c>
      <c r="C44" s="136"/>
      <c r="D44" s="136"/>
      <c r="E44" s="136">
        <f>'実質公債費比率（分子）の構造'!L$50</f>
        <v>52</v>
      </c>
      <c r="F44" s="136"/>
      <c r="G44" s="136"/>
      <c r="H44" s="136">
        <f>'実質公債費比率（分子）の構造'!M$50</f>
        <v>49</v>
      </c>
      <c r="I44" s="136"/>
      <c r="J44" s="136"/>
      <c r="K44" s="136">
        <f>'実質公債費比率（分子）の構造'!N$50</f>
        <v>53</v>
      </c>
      <c r="L44" s="136"/>
      <c r="M44" s="136"/>
      <c r="N44" s="136">
        <f>'実質公債費比率（分子）の構造'!O$50</f>
        <v>53</v>
      </c>
      <c r="O44" s="136"/>
      <c r="P44" s="136"/>
    </row>
    <row r="45" spans="1:16" x14ac:dyDescent="0.15">
      <c r="A45" s="136" t="s">
        <v>54</v>
      </c>
      <c r="B45" s="136">
        <f>'実質公債費比率（分子）の構造'!K$49</f>
        <v>52</v>
      </c>
      <c r="C45" s="136"/>
      <c r="D45" s="136"/>
      <c r="E45" s="136">
        <f>'実質公債費比率（分子）の構造'!L$49</f>
        <v>52</v>
      </c>
      <c r="F45" s="136"/>
      <c r="G45" s="136"/>
      <c r="H45" s="136">
        <f>'実質公債費比率（分子）の構造'!M$49</f>
        <v>27</v>
      </c>
      <c r="I45" s="136"/>
      <c r="J45" s="136"/>
      <c r="K45" s="136">
        <f>'実質公債費比率（分子）の構造'!N$49</f>
        <v>1</v>
      </c>
      <c r="L45" s="136"/>
      <c r="M45" s="136"/>
      <c r="N45" s="136">
        <f>'実質公債費比率（分子）の構造'!O$49</f>
        <v>4</v>
      </c>
      <c r="O45" s="136"/>
      <c r="P45" s="136"/>
    </row>
    <row r="46" spans="1:16" x14ac:dyDescent="0.15">
      <c r="A46" s="136" t="s">
        <v>55</v>
      </c>
      <c r="B46" s="136">
        <f>'実質公債費比率（分子）の構造'!K$48</f>
        <v>148</v>
      </c>
      <c r="C46" s="136"/>
      <c r="D46" s="136"/>
      <c r="E46" s="136">
        <f>'実質公債費比率（分子）の構造'!L$48</f>
        <v>157</v>
      </c>
      <c r="F46" s="136"/>
      <c r="G46" s="136"/>
      <c r="H46" s="136">
        <f>'実質公債費比率（分子）の構造'!M$48</f>
        <v>120</v>
      </c>
      <c r="I46" s="136"/>
      <c r="J46" s="136"/>
      <c r="K46" s="136">
        <f>'実質公債費比率（分子）の構造'!N$48</f>
        <v>121</v>
      </c>
      <c r="L46" s="136"/>
      <c r="M46" s="136"/>
      <c r="N46" s="136">
        <f>'実質公債費比率（分子）の構造'!O$48</f>
        <v>130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778</v>
      </c>
      <c r="C49" s="136"/>
      <c r="D49" s="136"/>
      <c r="E49" s="136">
        <f>'実質公債費比率（分子）の構造'!L$45</f>
        <v>822</v>
      </c>
      <c r="F49" s="136"/>
      <c r="G49" s="136"/>
      <c r="H49" s="136">
        <f>'実質公債費比率（分子）の構造'!M$45</f>
        <v>826</v>
      </c>
      <c r="I49" s="136"/>
      <c r="J49" s="136"/>
      <c r="K49" s="136">
        <f>'実質公債費比率（分子）の構造'!N$45</f>
        <v>774</v>
      </c>
      <c r="L49" s="136"/>
      <c r="M49" s="136"/>
      <c r="N49" s="136">
        <f>'実質公債費比率（分子）の構造'!O$45</f>
        <v>739</v>
      </c>
      <c r="O49" s="136"/>
      <c r="P49" s="136"/>
    </row>
    <row r="50" spans="1:16" x14ac:dyDescent="0.15">
      <c r="A50" s="136" t="s">
        <v>58</v>
      </c>
      <c r="B50" s="136" t="e">
        <f>NA()</f>
        <v>#N/A</v>
      </c>
      <c r="C50" s="136">
        <f>IF(ISNUMBER('実質公債費比率（分子）の構造'!K$53),'実質公債費比率（分子）の構造'!K$53,NA())</f>
        <v>437</v>
      </c>
      <c r="D50" s="136" t="e">
        <f>NA()</f>
        <v>#N/A</v>
      </c>
      <c r="E50" s="136" t="e">
        <f>NA()</f>
        <v>#N/A</v>
      </c>
      <c r="F50" s="136">
        <f>IF(ISNUMBER('実質公債費比率（分子）の構造'!L$53),'実質公債費比率（分子）の構造'!L$53,NA())</f>
        <v>450</v>
      </c>
      <c r="G50" s="136" t="e">
        <f>NA()</f>
        <v>#N/A</v>
      </c>
      <c r="H50" s="136" t="e">
        <f>NA()</f>
        <v>#N/A</v>
      </c>
      <c r="I50" s="136">
        <f>IF(ISNUMBER('実質公債費比率（分子）の構造'!M$53),'実質公債費比率（分子）の構造'!M$53,NA())</f>
        <v>401</v>
      </c>
      <c r="J50" s="136" t="e">
        <f>NA()</f>
        <v>#N/A</v>
      </c>
      <c r="K50" s="136" t="e">
        <f>NA()</f>
        <v>#N/A</v>
      </c>
      <c r="L50" s="136">
        <f>IF(ISNUMBER('実質公債費比率（分子）の構造'!N$53),'実質公債費比率（分子）の構造'!N$53,NA())</f>
        <v>356</v>
      </c>
      <c r="M50" s="136" t="e">
        <f>NA()</f>
        <v>#N/A</v>
      </c>
      <c r="N50" s="136" t="e">
        <f>NA()</f>
        <v>#N/A</v>
      </c>
      <c r="O50" s="136">
        <f>IF(ISNUMBER('実質公債費比率（分子）の構造'!O$53),'実質公債費比率（分子）の構造'!O$53,NA())</f>
        <v>326</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5887</v>
      </c>
      <c r="E56" s="135"/>
      <c r="F56" s="135"/>
      <c r="G56" s="135">
        <f>'将来負担比率（分子）の構造'!J$51</f>
        <v>5809</v>
      </c>
      <c r="H56" s="135"/>
      <c r="I56" s="135"/>
      <c r="J56" s="135">
        <f>'将来負担比率（分子）の構造'!K$51</f>
        <v>5974</v>
      </c>
      <c r="K56" s="135"/>
      <c r="L56" s="135"/>
      <c r="M56" s="135">
        <f>'将来負担比率（分子）の構造'!L$51</f>
        <v>6258</v>
      </c>
      <c r="N56" s="135"/>
      <c r="O56" s="135"/>
      <c r="P56" s="135">
        <f>'将来負担比率（分子）の構造'!M$51</f>
        <v>6574</v>
      </c>
    </row>
    <row r="57" spans="1:16" x14ac:dyDescent="0.15">
      <c r="A57" s="135" t="s">
        <v>35</v>
      </c>
      <c r="B57" s="135"/>
      <c r="C57" s="135"/>
      <c r="D57" s="135">
        <f>'将来負担比率（分子）の構造'!I$50</f>
        <v>803</v>
      </c>
      <c r="E57" s="135"/>
      <c r="F57" s="135"/>
      <c r="G57" s="135">
        <f>'将来負担比率（分子）の構造'!J$50</f>
        <v>750</v>
      </c>
      <c r="H57" s="135"/>
      <c r="I57" s="135"/>
      <c r="J57" s="135">
        <f>'将来負担比率（分子）の構造'!K$50</f>
        <v>674</v>
      </c>
      <c r="K57" s="135"/>
      <c r="L57" s="135"/>
      <c r="M57" s="135">
        <f>'将来負担比率（分子）の構造'!L$50</f>
        <v>568</v>
      </c>
      <c r="N57" s="135"/>
      <c r="O57" s="135"/>
      <c r="P57" s="135">
        <f>'将来負担比率（分子）の構造'!M$50</f>
        <v>623</v>
      </c>
    </row>
    <row r="58" spans="1:16" x14ac:dyDescent="0.15">
      <c r="A58" s="135" t="s">
        <v>34</v>
      </c>
      <c r="B58" s="135"/>
      <c r="C58" s="135"/>
      <c r="D58" s="135">
        <f>'将来負担比率（分子）の構造'!I$49</f>
        <v>952</v>
      </c>
      <c r="E58" s="135"/>
      <c r="F58" s="135"/>
      <c r="G58" s="135">
        <f>'将来負担比率（分子）の構造'!J$49</f>
        <v>1188</v>
      </c>
      <c r="H58" s="135"/>
      <c r="I58" s="135"/>
      <c r="J58" s="135">
        <f>'将来負担比率（分子）の構造'!K$49</f>
        <v>1341</v>
      </c>
      <c r="K58" s="135"/>
      <c r="L58" s="135"/>
      <c r="M58" s="135">
        <f>'将来負担比率（分子）の構造'!L$49</f>
        <v>1570</v>
      </c>
      <c r="N58" s="135"/>
      <c r="O58" s="135"/>
      <c r="P58" s="135">
        <f>'将来負担比率（分子）の構造'!M$49</f>
        <v>1559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323</v>
      </c>
      <c r="C61" s="135"/>
      <c r="D61" s="135"/>
      <c r="E61" s="135">
        <f>'将来負担比率（分子）の構造'!J$46</f>
        <v>297</v>
      </c>
      <c r="F61" s="135"/>
      <c r="G61" s="135"/>
      <c r="H61" s="135">
        <f>'将来負担比率（分子）の構造'!K$46</f>
        <v>230</v>
      </c>
      <c r="I61" s="135"/>
      <c r="J61" s="135"/>
      <c r="K61" s="135">
        <f>'将来負担比率（分子）の構造'!L$46</f>
        <v>211</v>
      </c>
      <c r="L61" s="135"/>
      <c r="M61" s="135"/>
      <c r="N61" s="135" t="str">
        <f>'将来負担比率（分子）の構造'!M$46</f>
        <v>-</v>
      </c>
      <c r="O61" s="135"/>
      <c r="P61" s="135"/>
    </row>
    <row r="62" spans="1:16" x14ac:dyDescent="0.15">
      <c r="A62" s="135" t="s">
        <v>29</v>
      </c>
      <c r="B62" s="135">
        <f>'将来負担比率（分子）の構造'!I$45</f>
        <v>1433</v>
      </c>
      <c r="C62" s="135"/>
      <c r="D62" s="135"/>
      <c r="E62" s="135">
        <f>'将来負担比率（分子）の構造'!J$45</f>
        <v>1383</v>
      </c>
      <c r="F62" s="135"/>
      <c r="G62" s="135"/>
      <c r="H62" s="135">
        <f>'将来負担比率（分子）の構造'!K$45</f>
        <v>1308</v>
      </c>
      <c r="I62" s="135"/>
      <c r="J62" s="135"/>
      <c r="K62" s="135">
        <f>'将来負担比率（分子）の構造'!L$45</f>
        <v>1255</v>
      </c>
      <c r="L62" s="135"/>
      <c r="M62" s="135"/>
      <c r="N62" s="135">
        <f>'将来負担比率（分子）の構造'!M$45</f>
        <v>1173</v>
      </c>
      <c r="O62" s="135"/>
      <c r="P62" s="135"/>
    </row>
    <row r="63" spans="1:16" x14ac:dyDescent="0.15">
      <c r="A63" s="135" t="s">
        <v>28</v>
      </c>
      <c r="B63" s="135">
        <f>'将来負担比率（分子）の構造'!I$44</f>
        <v>89</v>
      </c>
      <c r="C63" s="135"/>
      <c r="D63" s="135"/>
      <c r="E63" s="135">
        <f>'将来負担比率（分子）の構造'!J$44</f>
        <v>46</v>
      </c>
      <c r="F63" s="135"/>
      <c r="G63" s="135"/>
      <c r="H63" s="135">
        <f>'将来負担比率（分子）の構造'!K$44</f>
        <v>21</v>
      </c>
      <c r="I63" s="135"/>
      <c r="J63" s="135"/>
      <c r="K63" s="135">
        <f>'将来負担比率（分子）の構造'!L$44</f>
        <v>38</v>
      </c>
      <c r="L63" s="135"/>
      <c r="M63" s="135"/>
      <c r="N63" s="135">
        <f>'将来負担比率（分子）の構造'!M$44</f>
        <v>35</v>
      </c>
      <c r="O63" s="135"/>
      <c r="P63" s="135"/>
    </row>
    <row r="64" spans="1:16" x14ac:dyDescent="0.15">
      <c r="A64" s="135" t="s">
        <v>27</v>
      </c>
      <c r="B64" s="135">
        <f>'将来負担比率（分子）の構造'!I$43</f>
        <v>2289</v>
      </c>
      <c r="C64" s="135"/>
      <c r="D64" s="135"/>
      <c r="E64" s="135">
        <f>'将来負担比率（分子）の構造'!J$43</f>
        <v>2236</v>
      </c>
      <c r="F64" s="135"/>
      <c r="G64" s="135"/>
      <c r="H64" s="135">
        <f>'将来負担比率（分子）の構造'!K$43</f>
        <v>1911</v>
      </c>
      <c r="I64" s="135"/>
      <c r="J64" s="135"/>
      <c r="K64" s="135">
        <f>'将来負担比率（分子）の構造'!L$43</f>
        <v>1912</v>
      </c>
      <c r="L64" s="135"/>
      <c r="M64" s="135"/>
      <c r="N64" s="135">
        <f>'将来負担比率（分子）の構造'!M$43</f>
        <v>1852</v>
      </c>
      <c r="O64" s="135"/>
      <c r="P64" s="135"/>
    </row>
    <row r="65" spans="1:16" x14ac:dyDescent="0.15">
      <c r="A65" s="135" t="s">
        <v>26</v>
      </c>
      <c r="B65" s="135">
        <f>'将来負担比率（分子）の構造'!I$42</f>
        <v>278</v>
      </c>
      <c r="C65" s="135"/>
      <c r="D65" s="135"/>
      <c r="E65" s="135">
        <f>'将来負担比率（分子）の構造'!J$42</f>
        <v>243</v>
      </c>
      <c r="F65" s="135"/>
      <c r="G65" s="135"/>
      <c r="H65" s="135">
        <f>'将来負担比率（分子）の構造'!K$42</f>
        <v>221</v>
      </c>
      <c r="I65" s="135"/>
      <c r="J65" s="135"/>
      <c r="K65" s="135">
        <f>'将来負担比率（分子）の構造'!L$42</f>
        <v>210</v>
      </c>
      <c r="L65" s="135"/>
      <c r="M65" s="135"/>
      <c r="N65" s="135">
        <f>'将来負担比率（分子）の構造'!M$42</f>
        <v>205</v>
      </c>
      <c r="O65" s="135"/>
      <c r="P65" s="135"/>
    </row>
    <row r="66" spans="1:16" x14ac:dyDescent="0.15">
      <c r="A66" s="135" t="s">
        <v>25</v>
      </c>
      <c r="B66" s="135">
        <f>'将来負担比率（分子）の構造'!I$41</f>
        <v>7221</v>
      </c>
      <c r="C66" s="135"/>
      <c r="D66" s="135"/>
      <c r="E66" s="135">
        <f>'将来負担比率（分子）の構造'!J$41</f>
        <v>7048</v>
      </c>
      <c r="F66" s="135"/>
      <c r="G66" s="135"/>
      <c r="H66" s="135">
        <f>'将来負担比率（分子）の構造'!K$41</f>
        <v>7162</v>
      </c>
      <c r="I66" s="135"/>
      <c r="J66" s="135"/>
      <c r="K66" s="135">
        <f>'将来負担比率（分子）の構造'!L$41</f>
        <v>7262</v>
      </c>
      <c r="L66" s="135"/>
      <c r="M66" s="135"/>
      <c r="N66" s="135">
        <f>'将来負担比率（分子）の構造'!M$41</f>
        <v>7637</v>
      </c>
      <c r="O66" s="135"/>
      <c r="P66" s="135"/>
    </row>
    <row r="67" spans="1:16" x14ac:dyDescent="0.15">
      <c r="A67" s="135" t="s">
        <v>62</v>
      </c>
      <c r="B67" s="135" t="e">
        <f>NA()</f>
        <v>#N/A</v>
      </c>
      <c r="C67" s="135">
        <f>IF(ISNUMBER('将来負担比率（分子）の構造'!I$52), IF('将来負担比率（分子）の構造'!I$52 &lt; 0, 0, '将来負担比率（分子）の構造'!I$52), NA())</f>
        <v>3989</v>
      </c>
      <c r="D67" s="135" t="e">
        <f>NA()</f>
        <v>#N/A</v>
      </c>
      <c r="E67" s="135" t="e">
        <f>NA()</f>
        <v>#N/A</v>
      </c>
      <c r="F67" s="135">
        <f>IF(ISNUMBER('将来負担比率（分子）の構造'!J$52), IF('将来負担比率（分子）の構造'!J$52 &lt; 0, 0, '将来負担比率（分子）の構造'!J$52), NA())</f>
        <v>3505</v>
      </c>
      <c r="G67" s="135" t="e">
        <f>NA()</f>
        <v>#N/A</v>
      </c>
      <c r="H67" s="135" t="e">
        <f>NA()</f>
        <v>#N/A</v>
      </c>
      <c r="I67" s="135">
        <f>IF(ISNUMBER('将来負担比率（分子）の構造'!K$52), IF('将来負担比率（分子）の構造'!K$52 &lt; 0, 0, '将来負担比率（分子）の構造'!K$52), NA())</f>
        <v>2865</v>
      </c>
      <c r="J67" s="135" t="e">
        <f>NA()</f>
        <v>#N/A</v>
      </c>
      <c r="K67" s="135" t="e">
        <f>NA()</f>
        <v>#N/A</v>
      </c>
      <c r="L67" s="135">
        <f>IF(ISNUMBER('将来負担比率（分子）の構造'!L$52), IF('将来負担比率（分子）の構造'!L$52 &lt; 0, 0, '将来負担比率（分子）の構造'!L$52), NA())</f>
        <v>2493</v>
      </c>
      <c r="M67" s="135" t="e">
        <f>NA()</f>
        <v>#N/A</v>
      </c>
      <c r="N67" s="135" t="e">
        <f>NA()</f>
        <v>#N/A</v>
      </c>
      <c r="O67" s="135">
        <f>IF(ISNUMBER('将来負担比率（分子）の構造'!M$52), IF('将来負担比率（分子）の構造'!M$52 &lt; 0, 0, '将来負担比率（分子）の構造'!M$52), NA())</f>
        <v>2146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US17012</cp:lastModifiedBy>
  <dcterms:created xsi:type="dcterms:W3CDTF">2015-02-17T05:48:46Z</dcterms:created>
  <dcterms:modified xsi:type="dcterms:W3CDTF">2015-04-23T03:04:36Z</dcterms:modified>
  <cp:category/>
</cp:coreProperties>
</file>