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22003\Desktop\"/>
    </mc:Choice>
  </mc:AlternateContent>
  <workbookProtection workbookAlgorithmName="SHA-512" workbookHashValue="SpqA8CbuFrCNrhgEi6ky2sX5L9/Fcjy9uZIivZW/qMLt4ovrP+8UiAEMUgu+pjI4AtKhvTNduNxa9UC4WtEqkg==" workbookSaltValue="gyhcZRdXMV+YlzDOLEHKOw==" workbookSpinCount="100000" lockStructure="1"/>
  <bookViews>
    <workbookView xWindow="0" yWindow="0" windowWidth="17250" windowHeight="81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<sst xmlns="http://schemas.openxmlformats.org/spreadsheetml/2006/main" count="236" uniqueCount="121">
  <si>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</si>
  <si>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</si>
  <si>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</si>
  <si>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</si>
  <si>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</si>
  <si>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</si>
  <si>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</si>
  <si>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</si>
  <si>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</si>
  <si>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</si>
  <si>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</si>
  <si>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</si>
  <si>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</si>
  <si>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</si>
  <si>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</si>
  <si>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</si>
  <si>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</si>
  <si>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</si>
  <si>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</si>
  <si>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</si>
  <si>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</si>
  <si>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</si>
  <si>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</si>
  <si>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</si>
  <si>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</si>
  <si>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</si>
  <si>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</si>
  <si>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</si>
  <si>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</si>
  <si>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</si>
  <si>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</si>
  <si>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</si>
  <si>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</si>
  <si>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</si>
  <si>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</si>
  <si>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</si>
  <si>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</si>
  <si>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</si>
  <si>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</si>
  <si>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</si>
  <si>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</si>
  <si>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</si>
  <si>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</si>
  <si>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</si>
  <si>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</si>
  <si>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</si>
  <si>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</si>
  <si>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</si>
  <si>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</si>
  <si>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</si>
  <si>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</si>
  <si>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</si>
  <si>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</si>
  <si>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</si>
  <si>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</si>
  <si>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</si>
  <si>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</si>
  <si>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</si>
  <si>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</si>
  <si>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</si>
  <si>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</si>
  <si>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</si>
  <si>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</si>
  <si>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</si>
  <si>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</si>
  <si>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</si>
  <si>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</si>
  <si>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</si>
  <si>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</si>
  <si>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</si>
  <si>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</si>
  <si>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</si>
  <si>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</si>
  <si>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</si>
  <si>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</si>
  <si>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</si>
  <si>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</si>
  <si>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</si>
  <si>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</si>
  <si>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</si>
  <si>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</si>
  <si>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</si>
  <si>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</si>
  <si>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</si>
  <si>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</si>
  <si>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</si>
  <si>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</si>
  <si>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</si>
  <si>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</si>
  <si>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</si>
  <si>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</si>
  <si>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</si>
  <si>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</si>
  <si>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</si>
  <si>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</si>
  <si>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</si>
  <si>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</si>
  <si>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</si>
  <si>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</si>
  <si>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</si>
  <si>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</si>
  <si>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</si>
  <si>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</si>
  <si>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</si>
  <si>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</si>
  <si>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</si>
  <si>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</si>
  <si>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</si>
  <si>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</si>
  <si>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</si>
  <si>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</si>
  <si>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</si>
  <si>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</si>
  <si>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</si>
  <si>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</si>
  <si>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</si>
  <si>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</si>
  <si>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</si>
  <si>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特定環境保全公共下水道事業の使用料収入は、大手ホテルが大半を占めており観光客の入込に大きく左右されるため、安定的な財源の確保が求められる。管渠についても、突発的な事故を未然に防ぐための更新設備が今後必要と思われるため、経営の健全化を重視しながら全体計画を検討していきたい。</t>
    <phoneticPr fontId="4"/>
  </si>
  <si>
    <t>　特定環境保全公共下水道については、大規模な温泉施設を抱えている。施設利用率の上昇により収益的収支比率が回復に向かってきており、汚水処理原価が上昇していることから、コストダウンにより経費回収率も上昇すると分析する。
　処理場は運用開始後30年以上経過しており、現在計画を策定してきているところである。今後は大規模な改修工事等を段階的に施工していかなければならない。
　管渠についても老朽化が進み定期的な修繕を行ってきているが、事故等を未然に防ぐために計画的な補修整備が必要とされる。
　各施設の長寿命化工事を見据えた投資の効率化や維持管理経費の削減策を検討し、経営の健全化を図らなければならない。
⑦施設利用率
H29　0→46.27
H30　0→39.94
R01　0→36.67
R02  0→44.96
R03  0→44.96</t>
    <phoneticPr fontId="4"/>
  </si>
  <si>
    <t xml:space="preserve">　処理場については長寿命化工事を終えてきているが、突発的な故障を未然に防ぐために、昨今策定した計画を基に整備を推進し、また処理場の構築物の更新も含めて計画的な整備を図らなければならない。
　管渠についても、老朽化が進んでいるため計画的な整備を図らなければならない。 </t>
    <rPh sb="41" eb="43">
      <t>サッコン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</si>
</sst>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30-4D21-AF51-0118B46267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0.04</c:v>
                </c:pt>
                <c:pt idx="3">
                  <c:v>0.06</c:v>
                </c:pt>
                <c:pt idx="4">
                  <c:v>0.27</c:v>
                </c:pt>
              </c:numCache>
            </c:numRef>
          </c:val>
          <c:smooth val="0"/>
          <c:extLst>
            <c:ext xmlns:c16="http://schemas.microsoft.com/office/drawing/2014/chart" uri="{C3380CC4-5D6E-409C-BE32-E72D297353CC}">
              <c16:uniqueId val="{00000001-7B30-4D21-AF51-0118B46267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E0-4496-9984-7EDEAEBE19A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46.17</c:v>
                </c:pt>
                <c:pt idx="2">
                  <c:v>45.68</c:v>
                </c:pt>
                <c:pt idx="3">
                  <c:v>45.87</c:v>
                </c:pt>
                <c:pt idx="4">
                  <c:v>44.24</c:v>
                </c:pt>
              </c:numCache>
            </c:numRef>
          </c:val>
          <c:smooth val="0"/>
          <c:extLst>
            <c:ext xmlns:c16="http://schemas.microsoft.com/office/drawing/2014/chart" uri="{C3380CC4-5D6E-409C-BE32-E72D297353CC}">
              <c16:uniqueId val="{00000001-F3E0-4496-9984-7EDEAEBE19A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084-485D-BDAE-F6363784DC7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87.84</c:v>
                </c:pt>
                <c:pt idx="2">
                  <c:v>87.96</c:v>
                </c:pt>
                <c:pt idx="3">
                  <c:v>87.65</c:v>
                </c:pt>
                <c:pt idx="4">
                  <c:v>88.15</c:v>
                </c:pt>
              </c:numCache>
            </c:numRef>
          </c:val>
          <c:smooth val="0"/>
          <c:extLst>
            <c:ext xmlns:c16="http://schemas.microsoft.com/office/drawing/2014/chart" uri="{C3380CC4-5D6E-409C-BE32-E72D297353CC}">
              <c16:uniqueId val="{00000001-F084-485D-BDAE-F6363784DC7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61.6</c:v>
                </c:pt>
                <c:pt idx="1">
                  <c:v>71.13</c:v>
                </c:pt>
                <c:pt idx="2">
                  <c:v>86.81</c:v>
                </c:pt>
                <c:pt idx="3">
                  <c:v>88.91</c:v>
                </c:pt>
                <c:pt idx="4">
                  <c:v>90.26</c:v>
                </c:pt>
              </c:numCache>
            </c:numRef>
          </c:val>
          <c:extLst>
            <c:ext xmlns:c16="http://schemas.microsoft.com/office/drawing/2014/chart" uri="{C3380CC4-5D6E-409C-BE32-E72D297353CC}">
              <c16:uniqueId val="{00000000-BD26-453E-BE31-F9678EB5BD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26-453E-BE31-F9678EB5BD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96-432B-80F7-1C56F581F14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96-432B-80F7-1C56F581F14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27-4359-9C82-DDB8ABCECD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27-4359-9C82-DDB8ABCECD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21-4EAD-99EE-B0EEAED83F9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21-4EAD-99EE-B0EEAED83F9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2E-427D-A9BC-544D06B1CC0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2E-427D-A9BC-544D06B1CC0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1421.77</c:v>
                </c:pt>
                <c:pt idx="1">
                  <c:v>1377.24</c:v>
                </c:pt>
                <c:pt idx="2">
                  <c:v>1360.56</c:v>
                </c:pt>
                <c:pt idx="3">
                  <c:v>1442.09</c:v>
                </c:pt>
                <c:pt idx="4">
                  <c:v>1286.47</c:v>
                </c:pt>
              </c:numCache>
            </c:numRef>
          </c:val>
          <c:extLst>
            <c:ext xmlns:c16="http://schemas.microsoft.com/office/drawing/2014/chart" uri="{C3380CC4-5D6E-409C-BE32-E72D297353CC}">
              <c16:uniqueId val="{00000000-D65A-43F5-9E9C-FD8774ACE4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D65A-43F5-9E9C-FD8774ACE4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62.23</c:v>
                </c:pt>
                <c:pt idx="1">
                  <c:v>76.97</c:v>
                </c:pt>
                <c:pt idx="2">
                  <c:v>52.67</c:v>
                </c:pt>
                <c:pt idx="3">
                  <c:v>54.01</c:v>
                </c:pt>
                <c:pt idx="4">
                  <c:v>56.97</c:v>
                </c:pt>
              </c:numCache>
            </c:numRef>
          </c:val>
          <c:extLst>
            <c:ext xmlns:c16="http://schemas.microsoft.com/office/drawing/2014/chart" uri="{C3380CC4-5D6E-409C-BE32-E72D297353CC}">
              <c16:uniqueId val="{00000000-0339-4D89-9500-13FE4FFA9CC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87.03</c:v>
                </c:pt>
                <c:pt idx="2">
                  <c:v>84.3</c:v>
                </c:pt>
                <c:pt idx="3">
                  <c:v>82.88</c:v>
                </c:pt>
                <c:pt idx="4">
                  <c:v>82.53</c:v>
                </c:pt>
              </c:numCache>
            </c:numRef>
          </c:val>
          <c:smooth val="0"/>
          <c:extLst>
            <c:ext xmlns:c16="http://schemas.microsoft.com/office/drawing/2014/chart" uri="{C3380CC4-5D6E-409C-BE32-E72D297353CC}">
              <c16:uniqueId val="{00000001-0339-4D89-9500-13FE4FFA9CC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213.5</c:v>
                </c:pt>
                <c:pt idx="1">
                  <c:v>177.44</c:v>
                </c:pt>
                <c:pt idx="2">
                  <c:v>265.37</c:v>
                </c:pt>
                <c:pt idx="3">
                  <c:v>313</c:v>
                </c:pt>
                <c:pt idx="4">
                  <c:v>291.02</c:v>
                </c:pt>
              </c:numCache>
            </c:numRef>
          </c:val>
          <c:extLst>
            <c:ext xmlns:c16="http://schemas.microsoft.com/office/drawing/2014/chart" uri="{C3380CC4-5D6E-409C-BE32-E72D297353CC}">
              <c16:uniqueId val="{00000000-561E-456D-AF75-DDB93E2E3F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177.02</c:v>
                </c:pt>
                <c:pt idx="2">
                  <c:v>185.47</c:v>
                </c:pt>
                <c:pt idx="3">
                  <c:v>187.76</c:v>
                </c:pt>
                <c:pt idx="4">
                  <c:v>190.48</c:v>
                </c:pt>
              </c:numCache>
            </c:numRef>
          </c:val>
          <c:smooth val="0"/>
          <c:extLst>
            <c:ext xmlns:c16="http://schemas.microsoft.com/office/drawing/2014/chart" uri="{C3380CC4-5D6E-409C-BE32-E72D297353CC}">
              <c16:uniqueId val="{00000001-561E-456D-AF75-DDB93E2E3F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3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上川町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3308</v>
      </c>
      <c r="AM8" s="42"/>
      <c r="AN8" s="42"/>
      <c r="AO8" s="42"/>
      <c r="AP8" s="42"/>
      <c r="AQ8" s="42"/>
      <c r="AR8" s="42"/>
      <c r="AS8" s="42"/>
      <c r="AT8" s="35">
        <f>データ!T6</f>
        <v>1049.47</v>
      </c>
      <c r="AU8" s="35"/>
      <c r="AV8" s="35"/>
      <c r="AW8" s="35"/>
      <c r="AX8" s="35"/>
      <c r="AY8" s="35"/>
      <c r="AZ8" s="35"/>
      <c r="BA8" s="35"/>
      <c r="BB8" s="35">
        <f>データ!U6</f>
        <v>3.15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5.17</v>
      </c>
      <c r="Q10" s="35"/>
      <c r="R10" s="35"/>
      <c r="S10" s="35"/>
      <c r="T10" s="35"/>
      <c r="U10" s="35"/>
      <c r="V10" s="35"/>
      <c r="W10" s="35">
        <f>データ!Q6</f>
        <v>39.090000000000003</v>
      </c>
      <c r="X10" s="35"/>
      <c r="Y10" s="35"/>
      <c r="Z10" s="35"/>
      <c r="AA10" s="35"/>
      <c r="AB10" s="35"/>
      <c r="AC10" s="35"/>
      <c r="AD10" s="42">
        <f>データ!R6</f>
        <v>2604</v>
      </c>
      <c r="AE10" s="42"/>
      <c r="AF10" s="42"/>
      <c r="AG10" s="42"/>
      <c r="AH10" s="42"/>
      <c r="AI10" s="42"/>
      <c r="AJ10" s="42"/>
      <c r="AK10" s="2"/>
      <c r="AL10" s="42">
        <f>データ!V6</f>
        <v>174</v>
      </c>
      <c r="AM10" s="42"/>
      <c r="AN10" s="42"/>
      <c r="AO10" s="42"/>
      <c r="AP10" s="42"/>
      <c r="AQ10" s="42"/>
      <c r="AR10" s="42"/>
      <c r="AS10" s="42"/>
      <c r="AT10" s="35">
        <f>データ!W6</f>
        <v>0.17</v>
      </c>
      <c r="AU10" s="35"/>
      <c r="AV10" s="35"/>
      <c r="AW10" s="35"/>
      <c r="AX10" s="35"/>
      <c r="AY10" s="35"/>
      <c r="AZ10" s="35"/>
      <c r="BA10" s="35"/>
      <c r="BB10" s="35">
        <f>データ!X6</f>
        <v>1023.53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44</v>
      </c>
      <c r="N86" s="12" t="s">
        <v>43</v>
      </c>
      <c r="O86" s="12" t="str">
        <f>データ!EO6</f>
        <v>【0.15】</v>
      </c>
    </row>
  </sheetData>
  <sheetProtection algorithmName="SHA-512" hashValue="jh/tY6huuPSB+d3OWfDoiz4UQw3pxA8qo5fEOnm8t+e5ipFDJ4G1JLFF+viaOXejIjMoip3h6rJjrEKiqnIPeA==" saltValue="UZJNKcchcBpAMgHvgsO2j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14575</v>
      </c>
      <c r="D6" s="19">
        <f t="shared" si="3"/>
        <v>47</v>
      </c>
      <c r="E6" s="19">
        <f t="shared" si="3"/>
        <v>17</v>
      </c>
      <c r="F6" s="19">
        <f t="shared" si="3"/>
        <v>4</v>
      </c>
      <c r="G6" s="19">
        <f t="shared" si="3"/>
        <v>0</v>
      </c>
      <c r="H6" s="19" t="str">
        <f t="shared" si="3"/>
        <v>北海道　上川町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5.17</v>
      </c>
      <c r="Q6" s="20">
        <f t="shared" si="3"/>
        <v>39.090000000000003</v>
      </c>
      <c r="R6" s="20">
        <f t="shared" si="3"/>
        <v>2604</v>
      </c>
      <c r="S6" s="20">
        <f t="shared" si="3"/>
        <v>3308</v>
      </c>
      <c r="T6" s="20">
        <f t="shared" si="3"/>
        <v>1049.47</v>
      </c>
      <c r="U6" s="20">
        <f t="shared" si="3"/>
        <v>3.15</v>
      </c>
      <c r="V6" s="20">
        <f t="shared" si="3"/>
        <v>174</v>
      </c>
      <c r="W6" s="20">
        <f t="shared" si="3"/>
        <v>0.17</v>
      </c>
      <c r="X6" s="20">
        <f t="shared" si="3"/>
        <v>1023.53</v>
      </c>
      <c r="Y6" s="21">
        <f>IF(Y7="",NA(),Y7)</f>
        <v>61.6</v>
      </c>
      <c r="Z6" s="21">
        <f t="shared" ref="Z6:AH6" si="4">IF(Z7="",NA(),Z7)</f>
        <v>71.13</v>
      </c>
      <c r="AA6" s="21">
        <f t="shared" si="4"/>
        <v>86.81</v>
      </c>
      <c r="AB6" s="21">
        <f t="shared" si="4"/>
        <v>88.91</v>
      </c>
      <c r="AC6" s="21">
        <f t="shared" si="4"/>
        <v>90.26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1421.77</v>
      </c>
      <c r="BG6" s="21">
        <f t="shared" ref="BG6:BO6" si="7">IF(BG7="",NA(),BG7)</f>
        <v>1377.24</v>
      </c>
      <c r="BH6" s="21">
        <f t="shared" si="7"/>
        <v>1360.56</v>
      </c>
      <c r="BI6" s="21">
        <f t="shared" si="7"/>
        <v>1442.09</v>
      </c>
      <c r="BJ6" s="21">
        <f t="shared" si="7"/>
        <v>1286.47</v>
      </c>
      <c r="BK6" s="21">
        <f t="shared" si="7"/>
        <v>1243.71</v>
      </c>
      <c r="BL6" s="21">
        <f t="shared" si="7"/>
        <v>1252.71</v>
      </c>
      <c r="BM6" s="21">
        <f t="shared" si="7"/>
        <v>1267.3900000000001</v>
      </c>
      <c r="BN6" s="21">
        <f t="shared" si="7"/>
        <v>1268.6300000000001</v>
      </c>
      <c r="BO6" s="21">
        <f t="shared" si="7"/>
        <v>1283.69</v>
      </c>
      <c r="BP6" s="20" t="str">
        <f>IF(BP7="","",IF(BP7="-","【-】","【"&amp;SUBSTITUTE(TEXT(BP7,"#,##0.00"),"-","△")&amp;"】"))</f>
        <v>【1,201.79】</v>
      </c>
      <c r="BQ6" s="21">
        <f>IF(BQ7="",NA(),BQ7)</f>
        <v>62.23</v>
      </c>
      <c r="BR6" s="21">
        <f t="shared" ref="BR6:BZ6" si="8">IF(BR7="",NA(),BR7)</f>
        <v>76.97</v>
      </c>
      <c r="BS6" s="21">
        <f t="shared" si="8"/>
        <v>52.67</v>
      </c>
      <c r="BT6" s="21">
        <f t="shared" si="8"/>
        <v>54.01</v>
      </c>
      <c r="BU6" s="21">
        <f t="shared" si="8"/>
        <v>56.97</v>
      </c>
      <c r="BV6" s="21">
        <f t="shared" si="8"/>
        <v>74.3</v>
      </c>
      <c r="BW6" s="21">
        <f t="shared" si="8"/>
        <v>87.03</v>
      </c>
      <c r="BX6" s="21">
        <f t="shared" si="8"/>
        <v>84.3</v>
      </c>
      <c r="BY6" s="21">
        <f t="shared" si="8"/>
        <v>82.88</v>
      </c>
      <c r="BZ6" s="21">
        <f t="shared" si="8"/>
        <v>82.53</v>
      </c>
      <c r="CA6" s="20" t="str">
        <f>IF(CA7="","",IF(CA7="-","【-】","【"&amp;SUBSTITUTE(TEXT(CA7,"#,##0.00"),"-","△")&amp;"】"))</f>
        <v>【75.31】</v>
      </c>
      <c r="CB6" s="21">
        <f>IF(CB7="",NA(),CB7)</f>
        <v>213.5</v>
      </c>
      <c r="CC6" s="21">
        <f t="shared" ref="CC6:CK6" si="9">IF(CC7="",NA(),CC7)</f>
        <v>177.44</v>
      </c>
      <c r="CD6" s="21">
        <f t="shared" si="9"/>
        <v>265.37</v>
      </c>
      <c r="CE6" s="21">
        <f t="shared" si="9"/>
        <v>313</v>
      </c>
      <c r="CF6" s="21">
        <f t="shared" si="9"/>
        <v>291.02</v>
      </c>
      <c r="CG6" s="21">
        <f t="shared" si="9"/>
        <v>221.81</v>
      </c>
      <c r="CH6" s="21">
        <f t="shared" si="9"/>
        <v>177.02</v>
      </c>
      <c r="CI6" s="21">
        <f t="shared" si="9"/>
        <v>185.47</v>
      </c>
      <c r="CJ6" s="21">
        <f t="shared" si="9"/>
        <v>187.76</v>
      </c>
      <c r="CK6" s="21">
        <f t="shared" si="9"/>
        <v>190.48</v>
      </c>
      <c r="CL6" s="20" t="str">
        <f>IF(CL7="","",IF(CL7="-","【-】","【"&amp;SUBSTITUTE(TEXT(CL7,"#,##0.00"),"-","△")&amp;"】"))</f>
        <v>【216.39】</v>
      </c>
      <c r="CM6" s="20">
        <f>IF(CM7="",NA(),CM7)</f>
        <v>0</v>
      </c>
      <c r="CN6" s="20">
        <f t="shared" ref="CN6:CV6" si="10">IF(CN7="",NA(),CN7)</f>
        <v>0</v>
      </c>
      <c r="CO6" s="20">
        <f t="shared" si="10"/>
        <v>0</v>
      </c>
      <c r="CP6" s="20">
        <f t="shared" si="10"/>
        <v>0</v>
      </c>
      <c r="CQ6" s="20">
        <f t="shared" si="10"/>
        <v>0</v>
      </c>
      <c r="CR6" s="21">
        <f t="shared" si="10"/>
        <v>43.36</v>
      </c>
      <c r="CS6" s="21">
        <f t="shared" si="10"/>
        <v>46.17</v>
      </c>
      <c r="CT6" s="21">
        <f t="shared" si="10"/>
        <v>45.68</v>
      </c>
      <c r="CU6" s="21">
        <f t="shared" si="10"/>
        <v>45.87</v>
      </c>
      <c r="CV6" s="21">
        <f t="shared" si="10"/>
        <v>44.24</v>
      </c>
      <c r="CW6" s="20" t="str">
        <f>IF(CW7="","",IF(CW7="-","【-】","【"&amp;SUBSTITUTE(TEXT(CW7,"#,##0.00"),"-","△")&amp;"】"))</f>
        <v>【42.57】</v>
      </c>
      <c r="CX6" s="21">
        <f>IF(CX7="",NA(),CX7)</f>
        <v>100</v>
      </c>
      <c r="CY6" s="21">
        <f t="shared" ref="CY6:DG6" si="11">IF(CY7="",NA(),CY7)</f>
        <v>100</v>
      </c>
      <c r="CZ6" s="21">
        <f t="shared" si="11"/>
        <v>100</v>
      </c>
      <c r="DA6" s="21">
        <f t="shared" si="11"/>
        <v>100</v>
      </c>
      <c r="DB6" s="21">
        <f t="shared" si="11"/>
        <v>100</v>
      </c>
      <c r="DC6" s="21">
        <f t="shared" si="11"/>
        <v>83.06</v>
      </c>
      <c r="DD6" s="21">
        <f t="shared" si="11"/>
        <v>87.84</v>
      </c>
      <c r="DE6" s="21">
        <f t="shared" si="11"/>
        <v>87.96</v>
      </c>
      <c r="DF6" s="21">
        <f t="shared" si="11"/>
        <v>87.65</v>
      </c>
      <c r="DG6" s="21">
        <f t="shared" si="11"/>
        <v>88.15</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0.04</v>
      </c>
      <c r="EM6" s="21">
        <f t="shared" si="14"/>
        <v>0.06</v>
      </c>
      <c r="EN6" s="21">
        <f t="shared" si="14"/>
        <v>0.27</v>
      </c>
      <c r="EO6" s="20" t="str">
        <f>IF(EO7="","",IF(EO7="-","【-】","【"&amp;SUBSTITUTE(TEXT(EO7,"#,##0.00"),"-","△")&amp;"】"))</f>
        <v>【0.15】</v>
      </c>
    </row>
    <row r="7" spans="1:145" s="22" customFormat="1" x14ac:dyDescent="0.15">
      <c r="A7" s="14"/>
      <c r="B7" s="23">
        <v>2021</v>
      </c>
      <c r="C7" s="23">
        <v>14575</v>
      </c>
      <c r="D7" s="23">
        <v>47</v>
      </c>
      <c r="E7" s="23">
        <v>17</v>
      </c>
      <c r="F7" s="23">
        <v>4</v>
      </c>
      <c r="G7" s="23">
        <v>0</v>
      </c>
      <c r="H7" s="23" t="s">
        <v>98</v>
      </c>
      <c r="I7" s="23" t="s">
        <v>99</v>
      </c>
      <c r="J7" s="23" t="s">
        <v>100</v>
      </c>
      <c r="K7" s="23" t="s">
        <v>101</v>
      </c>
      <c r="L7" s="23" t="s">
        <v>102</v>
      </c>
      <c r="M7" s="23" t="s">
        <v>103</v>
      </c>
      <c r="N7" s="24" t="s">
        <v>104</v>
      </c>
      <c r="O7" s="24" t="s">
        <v>105</v>
      </c>
      <c r="P7" s="24">
        <v>5.17</v>
      </c>
      <c r="Q7" s="24">
        <v>39.090000000000003</v>
      </c>
      <c r="R7" s="24">
        <v>2604</v>
      </c>
      <c r="S7" s="24">
        <v>3308</v>
      </c>
      <c r="T7" s="24">
        <v>1049.47</v>
      </c>
      <c r="U7" s="24">
        <v>3.15</v>
      </c>
      <c r="V7" s="24">
        <v>174</v>
      </c>
      <c r="W7" s="24">
        <v>0.17</v>
      </c>
      <c r="X7" s="24">
        <v>1023.53</v>
      </c>
      <c r="Y7" s="24">
        <v>61.6</v>
      </c>
      <c r="Z7" s="24">
        <v>71.13</v>
      </c>
      <c r="AA7" s="24">
        <v>86.81</v>
      </c>
      <c r="AB7" s="24">
        <v>88.91</v>
      </c>
      <c r="AC7" s="24">
        <v>90.26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1421.77</v>
      </c>
      <c r="BG7" s="24">
        <v>1377.24</v>
      </c>
      <c r="BH7" s="24">
        <v>1360.56</v>
      </c>
      <c r="BI7" s="24">
        <v>1442.09</v>
      </c>
      <c r="BJ7" s="24">
        <v>1286.47</v>
      </c>
      <c r="BK7" s="24">
        <v>1243.71</v>
      </c>
      <c r="BL7" s="24">
        <v>1252.71</v>
      </c>
      <c r="BM7" s="24">
        <v>1267.3900000000001</v>
      </c>
      <c r="BN7" s="24">
        <v>1268.6300000000001</v>
      </c>
      <c r="BO7" s="24">
        <v>1283.69</v>
      </c>
      <c r="BP7" s="24">
        <v>1201.79</v>
      </c>
      <c r="BQ7" s="24">
        <v>62.23</v>
      </c>
      <c r="BR7" s="24">
        <v>76.97</v>
      </c>
      <c r="BS7" s="24">
        <v>52.67</v>
      </c>
      <c r="BT7" s="24">
        <v>54.01</v>
      </c>
      <c r="BU7" s="24">
        <v>56.97</v>
      </c>
      <c r="BV7" s="24">
        <v>74.3</v>
      </c>
      <c r="BW7" s="24">
        <v>87.03</v>
      </c>
      <c r="BX7" s="24">
        <v>84.3</v>
      </c>
      <c r="BY7" s="24">
        <v>82.88</v>
      </c>
      <c r="BZ7" s="24">
        <v>82.53</v>
      </c>
      <c r="CA7" s="24">
        <v>75.31</v>
      </c>
      <c r="CB7" s="24">
        <v>213.5</v>
      </c>
      <c r="CC7" s="24">
        <v>177.44</v>
      </c>
      <c r="CD7" s="24">
        <v>265.37</v>
      </c>
      <c r="CE7" s="24">
        <v>313</v>
      </c>
      <c r="CF7" s="24">
        <v>291.02</v>
      </c>
      <c r="CG7" s="24">
        <v>221.81</v>
      </c>
      <c r="CH7" s="24">
        <v>177.02</v>
      </c>
      <c r="CI7" s="24">
        <v>185.47</v>
      </c>
      <c r="CJ7" s="24">
        <v>187.76</v>
      </c>
      <c r="CK7" s="24">
        <v>190.48</v>
      </c>
      <c r="CL7" s="24">
        <v>216.39</v>
      </c>
      <c r="CM7" s="24">
        <v>0</v>
      </c>
      <c r="CN7" s="24">
        <v>0</v>
      </c>
      <c r="CO7" s="24">
        <v>0</v>
      </c>
      <c r="CP7" s="24">
        <v>0</v>
      </c>
      <c r="CQ7" s="24">
        <v>0</v>
      </c>
      <c r="CR7" s="24">
        <v>43.36</v>
      </c>
      <c r="CS7" s="24">
        <v>46.17</v>
      </c>
      <c r="CT7" s="24">
        <v>45.68</v>
      </c>
      <c r="CU7" s="24">
        <v>45.87</v>
      </c>
      <c r="CV7" s="24">
        <v>44.24</v>
      </c>
      <c r="CW7" s="24">
        <v>42.57</v>
      </c>
      <c r="CX7" s="24">
        <v>100</v>
      </c>
      <c r="CY7" s="24">
        <v>100</v>
      </c>
      <c r="CZ7" s="24">
        <v>100</v>
      </c>
      <c r="DA7" s="24">
        <v>100</v>
      </c>
      <c r="DB7" s="24">
        <v>100</v>
      </c>
      <c r="DC7" s="24">
        <v>83.06</v>
      </c>
      <c r="DD7" s="24">
        <v>87.84</v>
      </c>
      <c r="DE7" s="24">
        <v>87.96</v>
      </c>
      <c r="DF7" s="24">
        <v>87.65</v>
      </c>
      <c r="DG7" s="24">
        <v>88.15</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0.04</v>
      </c>
      <c r="EM7" s="24">
        <v>0.06</v>
      </c>
      <c r="EN7" s="24">
        <v>0.27</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US22003</cp:lastModifiedBy>
  <cp:lastPrinted>2023-01-20T00:29:29Z</cp:lastPrinted>
  <dcterms:created xsi:type="dcterms:W3CDTF">2023-01-12T23:55:11Z</dcterms:created>
  <dcterms:modified xsi:type="dcterms:W3CDTF">2023-01-20T00:31:40Z</dcterms:modified>
  <cp:category/>
</cp:coreProperties>
</file>