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14024\Desktop\1.23経営分析\【経営比較分析表】2021_014575_46_010\"/>
    </mc:Choice>
  </mc:AlternateContent>
  <workbookProtection workbookAlgorithmName="SHA-512" workbookHashValue="yywV3jQsyRp99p3YgfYXA1PBwk4UWLiz9QvVGDHG4adqqm7RWuyapVZl2FtGwX0Epn1Zt4Y/Pk3K7zBxBW+Kgg==" workbookSaltValue="t0Wyq3E+Sj+IZaqi/uhoP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<sst xmlns="http://schemas.openxmlformats.org/spreadsheetml/2006/main" count="228" uniqueCount="113">
  <si>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</si>
  <si>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</si>
  <si>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</si>
  <si>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</si>
  <si>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</si>
  <si>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</si>
  <si>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</si>
  <si>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</si>
  <si>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</si>
  <si>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</si>
  <si>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</si>
  <si>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</si>
  <si>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</si>
  <si>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</si>
  <si>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</si>
  <si>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</si>
  <si>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</si>
  <si>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</si>
  <si>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</si>
  <si>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</si>
  <si>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</si>
  <si>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</si>
  <si>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</si>
  <si>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</si>
  <si>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</si>
  <si>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</si>
  <si>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</si>
  <si>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</si>
  <si>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</si>
  <si>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</si>
  <si>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</si>
  <si>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</si>
  <si>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</si>
  <si>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</si>
  <si>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</si>
  <si>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</si>
  <si>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</si>
  <si>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</si>
  <si>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</si>
  <si>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</si>
  <si>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</si>
  <si>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</si>
  <si>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</si>
  <si>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</si>
  <si>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</si>
  <si>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</si>
  <si>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</si>
  <si>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</si>
  <si>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</si>
  <si>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</si>
  <si>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</si>
  <si>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</si>
  <si>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</si>
  <si>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</si>
  <si>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</si>
  <si>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</si>
  <si>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</si>
  <si>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</si>
  <si>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</si>
  <si>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</si>
  <si>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</si>
  <si>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</si>
  <si>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</si>
  <si>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</si>
  <si>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</si>
  <si>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</si>
  <si>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</si>
  <si>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</si>
  <si>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</si>
  <si>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</si>
  <si>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</si>
  <si>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</si>
  <si>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</si>
  <si>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</si>
  <si>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</si>
  <si>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</si>
  <si>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</si>
  <si>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</si>
  <si>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</si>
  <si>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</si>
  <si>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</si>
  <si>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</si>
  <si>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</si>
  <si>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</si>
  <si>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</si>
  <si>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</si>
  <si>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</si>
  <si>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</si>
  <si>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</si>
  <si>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</si>
  <si>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</si>
  <si>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</si>
  <si>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</si>
  <si>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上川町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</si>
  <si>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</si>
  <si>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</si>
  <si>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</si>
  <si>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</si>
  <si>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</si>
  <si>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</si>
  <si>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</si>
  <si>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</si>
  <si>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</si>
  <si>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</si>
  <si>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</si>
  <si>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</si>
  <si>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</si>
  <si>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</si>
  <si>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</si>
  <si>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</si>
  <si>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平成27年度より末端給水事業から簡易水道事業へ移行し事業を実施している。
　平成26年度の料金改定を機に経営収支比率・料金回収率が上昇し、その後も継続した数値となっているが、将来的な施設等更新に係る財源確保のため、料金の見直しは検討を続ける。
　有収率については、年々減少傾向にあったが、漏水調査及び計画的な老朽管更新により、令和3年度においては微増となった。次年度以降も有収率の増加に向けた取り組みを進める。
　浄水場更新事業・給水区域拡大事業などにより、債務残高が上昇したため、経営の健全化に向けた取り組みを進める。</t>
    <rPh sb="164" eb="166">
      <t>レイワ</t>
    </rPh>
    <rPh sb="167" eb="169">
      <t>ネンド</t>
    </rPh>
    <rPh sb="174" eb="176">
      <t>ビゾウ</t>
    </rPh>
    <rPh sb="181" eb="184">
      <t>ジネンド</t>
    </rPh>
    <rPh sb="184" eb="186">
      <t>イコウ</t>
    </rPh>
    <rPh sb="187" eb="190">
      <t>ユウシュウリツ</t>
    </rPh>
    <rPh sb="191" eb="193">
      <t>ゾウカ</t>
    </rPh>
    <rPh sb="194" eb="195">
      <t>ム</t>
    </rPh>
    <rPh sb="197" eb="198">
      <t>ト</t>
    </rPh>
    <rPh sb="199" eb="200">
      <t>ク</t>
    </rPh>
    <rPh sb="202" eb="203">
      <t>スス</t>
    </rPh>
    <phoneticPr fontId="4"/>
  </si>
  <si>
    <t>　管路経年化率の上昇が進んでおり、今後も上昇していくとみられる。
　経営状況を鑑みながら、国庫補助事業を活用し、優先度の高い老朽管の計画的な更新を行っていく。</t>
    <rPh sb="11" eb="12">
      <t>スス</t>
    </rPh>
    <rPh sb="45" eb="47">
      <t>コッコ</t>
    </rPh>
    <rPh sb="47" eb="49">
      <t>ホジョ</t>
    </rPh>
    <rPh sb="49" eb="51">
      <t>ジギョウ</t>
    </rPh>
    <rPh sb="52" eb="54">
      <t>カツヨウ</t>
    </rPh>
    <phoneticPr fontId="4"/>
  </si>
  <si>
    <t>　浄水場更新が完了し、企業債残高が上昇している。電気・機械設備の企業債についてはR12年度まで高額な償還元金が続く状況である。経営の健全化を重視しながら、必要な老朽化に対する更新計画を実施していきたい。</t>
    <rPh sb="24" eb="26">
      <t>デンキ</t>
    </rPh>
    <rPh sb="27" eb="29">
      <t>キカイ</t>
    </rPh>
    <rPh sb="29" eb="31">
      <t>セツビ</t>
    </rPh>
    <rPh sb="32" eb="34">
      <t>キギョウ</t>
    </rPh>
    <rPh sb="34" eb="35">
      <t>サイ</t>
    </rPh>
    <rPh sb="43" eb="45">
      <t>ネンド</t>
    </rPh>
    <rPh sb="47" eb="49">
      <t>コウガク</t>
    </rPh>
    <rPh sb="50" eb="52">
      <t>ショウカン</t>
    </rPh>
    <rPh sb="52" eb="54">
      <t>ガンキン</t>
    </rPh>
    <rPh sb="55" eb="56">
      <t>ツヅ</t>
    </rPh>
    <rPh sb="57" eb="5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</si>
</sst>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0.48</c:v>
                </c:pt>
                <c:pt idx="1">
                  <c:v>0.68</c:v>
                </c:pt>
                <c:pt idx="2">
                  <c:v>0.18</c:v>
                </c:pt>
                <c:pt idx="3">
                  <c:v>1.0900000000000001</c:v>
                </c:pt>
                <c:pt idx="4">
                  <c:v>0.33</c:v>
                </c:pt>
              </c:numCache>
            </c:numRef>
          </c:val>
          <c:extLst>
            <c:ext xmlns:c16="http://schemas.microsoft.com/office/drawing/2014/chart" uri="{C3380CC4-5D6E-409C-BE32-E72D297353CC}">
              <c16:uniqueId val="{00000000-55FD-44DC-A5A9-14E4B5DACE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0.46</c:v>
                </c:pt>
                <c:pt idx="2">
                  <c:v>0.43</c:v>
                </c:pt>
                <c:pt idx="3">
                  <c:v>1.1499999999999999</c:v>
                </c:pt>
                <c:pt idx="4">
                  <c:v>0.28999999999999998</c:v>
                </c:pt>
              </c:numCache>
            </c:numRef>
          </c:val>
          <c:smooth val="0"/>
          <c:extLst>
            <c:ext xmlns:c16="http://schemas.microsoft.com/office/drawing/2014/chart" uri="{C3380CC4-5D6E-409C-BE32-E72D297353CC}">
              <c16:uniqueId val="{00000001-55FD-44DC-A5A9-14E4B5DACE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32.659999999999997</c:v>
                </c:pt>
                <c:pt idx="1">
                  <c:v>33.18</c:v>
                </c:pt>
                <c:pt idx="2">
                  <c:v>32.21</c:v>
                </c:pt>
                <c:pt idx="3">
                  <c:v>31.82</c:v>
                </c:pt>
                <c:pt idx="4">
                  <c:v>27.42</c:v>
                </c:pt>
              </c:numCache>
            </c:numRef>
          </c:val>
          <c:extLst>
            <c:ext xmlns:c16="http://schemas.microsoft.com/office/drawing/2014/chart" uri="{C3380CC4-5D6E-409C-BE32-E72D297353CC}">
              <c16:uniqueId val="{00000000-0D2A-4A93-A45B-0F9F9152BE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47.18</c:v>
                </c:pt>
                <c:pt idx="1">
                  <c:v>45.73</c:v>
                </c:pt>
                <c:pt idx="2">
                  <c:v>49.01</c:v>
                </c:pt>
                <c:pt idx="3">
                  <c:v>48.86</c:v>
                </c:pt>
                <c:pt idx="4">
                  <c:v>49</c:v>
                </c:pt>
              </c:numCache>
            </c:numRef>
          </c:val>
          <c:smooth val="0"/>
          <c:extLst>
            <c:ext xmlns:c16="http://schemas.microsoft.com/office/drawing/2014/chart" uri="{C3380CC4-5D6E-409C-BE32-E72D297353CC}">
              <c16:uniqueId val="{00000001-0D2A-4A93-A45B-0F9F9152BE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79.2</c:v>
                </c:pt>
                <c:pt idx="1">
                  <c:v>76.430000000000007</c:v>
                </c:pt>
                <c:pt idx="2">
                  <c:v>73.400000000000006</c:v>
                </c:pt>
                <c:pt idx="3">
                  <c:v>63.76</c:v>
                </c:pt>
                <c:pt idx="4">
                  <c:v>66.64</c:v>
                </c:pt>
              </c:numCache>
            </c:numRef>
          </c:val>
          <c:extLst>
            <c:ext xmlns:c16="http://schemas.microsoft.com/office/drawing/2014/chart" uri="{C3380CC4-5D6E-409C-BE32-E72D297353CC}">
              <c16:uniqueId val="{00000000-271B-4CE2-8607-FFCD8D7257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80.209999999999994</c:v>
                </c:pt>
                <c:pt idx="1">
                  <c:v>80.25</c:v>
                </c:pt>
                <c:pt idx="2">
                  <c:v>76.569999999999993</c:v>
                </c:pt>
                <c:pt idx="3">
                  <c:v>76.48</c:v>
                </c:pt>
                <c:pt idx="4">
                  <c:v>75.64</c:v>
                </c:pt>
              </c:numCache>
            </c:numRef>
          </c:val>
          <c:smooth val="0"/>
          <c:extLst>
            <c:ext xmlns:c16="http://schemas.microsoft.com/office/drawing/2014/chart" uri="{C3380CC4-5D6E-409C-BE32-E72D297353CC}">
              <c16:uniqueId val="{00000001-271B-4CE2-8607-FFCD8D7257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114.35</c:v>
                </c:pt>
                <c:pt idx="1">
                  <c:v>112.9</c:v>
                </c:pt>
                <c:pt idx="2">
                  <c:v>114.98</c:v>
                </c:pt>
                <c:pt idx="3">
                  <c:v>114.28</c:v>
                </c:pt>
                <c:pt idx="4">
                  <c:v>116.61</c:v>
                </c:pt>
              </c:numCache>
            </c:numRef>
          </c:val>
          <c:extLst>
            <c:ext xmlns:c16="http://schemas.microsoft.com/office/drawing/2014/chart" uri="{C3380CC4-5D6E-409C-BE32-E72D297353CC}">
              <c16:uniqueId val="{00000000-4745-44D9-B3C6-D2620BF343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111.37</c:v>
                </c:pt>
                <c:pt idx="1">
                  <c:v>109.77</c:v>
                </c:pt>
                <c:pt idx="2">
                  <c:v>105.45</c:v>
                </c:pt>
                <c:pt idx="3">
                  <c:v>103.82</c:v>
                </c:pt>
                <c:pt idx="4">
                  <c:v>105.75</c:v>
                </c:pt>
              </c:numCache>
            </c:numRef>
          </c:val>
          <c:smooth val="0"/>
          <c:extLst>
            <c:ext xmlns:c16="http://schemas.microsoft.com/office/drawing/2014/chart" uri="{C3380CC4-5D6E-409C-BE32-E72D297353CC}">
              <c16:uniqueId val="{00000001-4745-44D9-B3C6-D2620BF343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c:v>
                </c:pt>
                <c:pt idx="1">
                  <c:v>55.49</c:v>
                </c:pt>
                <c:pt idx="2">
                  <c:v>56.98</c:v>
                </c:pt>
                <c:pt idx="3">
                  <c:v>58.28</c:v>
                </c:pt>
                <c:pt idx="4">
                  <c:v>36.94</c:v>
                </c:pt>
              </c:numCache>
            </c:numRef>
          </c:val>
          <c:extLst>
            <c:ext xmlns:c16="http://schemas.microsoft.com/office/drawing/2014/chart" uri="{C3380CC4-5D6E-409C-BE32-E72D297353CC}">
              <c16:uniqueId val="{00000000-D649-40A0-906E-25C5B890D9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c:v>
                </c:pt>
                <c:pt idx="1">
                  <c:v>46.28</c:v>
                </c:pt>
                <c:pt idx="2">
                  <c:v>49.34</c:v>
                </c:pt>
                <c:pt idx="3">
                  <c:v>39.409999999999997</c:v>
                </c:pt>
                <c:pt idx="4">
                  <c:v>41.18</c:v>
                </c:pt>
              </c:numCache>
            </c:numRef>
          </c:val>
          <c:smooth val="0"/>
          <c:extLst>
            <c:ext xmlns:c16="http://schemas.microsoft.com/office/drawing/2014/chart" uri="{C3380CC4-5D6E-409C-BE32-E72D297353CC}">
              <c16:uniqueId val="{00000001-D649-40A0-906E-25C5B890D9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11.19</c:v>
                </c:pt>
                <c:pt idx="1">
                  <c:v>10.93</c:v>
                </c:pt>
                <c:pt idx="2">
                  <c:v>11.64</c:v>
                </c:pt>
                <c:pt idx="3">
                  <c:v>27.38</c:v>
                </c:pt>
                <c:pt idx="4">
                  <c:v>43.6</c:v>
                </c:pt>
              </c:numCache>
            </c:numRef>
          </c:val>
          <c:extLst>
            <c:ext xmlns:c16="http://schemas.microsoft.com/office/drawing/2014/chart" uri="{C3380CC4-5D6E-409C-BE32-E72D297353CC}">
              <c16:uniqueId val="{00000000-82F0-4FCA-B401-01544D9339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20.02</c:v>
                </c:pt>
                <c:pt idx="1">
                  <c:v>18.03</c:v>
                </c:pt>
                <c:pt idx="2">
                  <c:v>22.75</c:v>
                </c:pt>
                <c:pt idx="3">
                  <c:v>20.97</c:v>
                </c:pt>
                <c:pt idx="4">
                  <c:v>21.65</c:v>
                </c:pt>
              </c:numCache>
            </c:numRef>
          </c:val>
          <c:smooth val="0"/>
          <c:extLst>
            <c:ext xmlns:c16="http://schemas.microsoft.com/office/drawing/2014/chart" uri="{C3380CC4-5D6E-409C-BE32-E72D297353CC}">
              <c16:uniqueId val="{00000001-82F0-4FCA-B401-01544D9339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8F-43E6-BC06-B57E1A6244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3.02</c:v>
                </c:pt>
                <c:pt idx="1">
                  <c:v>4.96</c:v>
                </c:pt>
                <c:pt idx="2">
                  <c:v>29.38</c:v>
                </c:pt>
                <c:pt idx="3">
                  <c:v>31.54</c:v>
                </c:pt>
                <c:pt idx="4">
                  <c:v>31.15</c:v>
                </c:pt>
              </c:numCache>
            </c:numRef>
          </c:val>
          <c:smooth val="0"/>
          <c:extLst>
            <c:ext xmlns:c16="http://schemas.microsoft.com/office/drawing/2014/chart" uri="{C3380CC4-5D6E-409C-BE32-E72D297353CC}">
              <c16:uniqueId val="{00000001-CD8F-43E6-BC06-B57E1A6244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392.36</c:v>
                </c:pt>
                <c:pt idx="1">
                  <c:v>697.01</c:v>
                </c:pt>
                <c:pt idx="2">
                  <c:v>652.58000000000004</c:v>
                </c:pt>
                <c:pt idx="3">
                  <c:v>539.74</c:v>
                </c:pt>
                <c:pt idx="4">
                  <c:v>537.34</c:v>
                </c:pt>
              </c:numCache>
            </c:numRef>
          </c:val>
          <c:extLst>
            <c:ext xmlns:c16="http://schemas.microsoft.com/office/drawing/2014/chart" uri="{C3380CC4-5D6E-409C-BE32-E72D297353CC}">
              <c16:uniqueId val="{00000000-9FBF-41BB-8263-87FD878FA1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533.21</c:v>
                </c:pt>
                <c:pt idx="1">
                  <c:v>563.05999999999995</c:v>
                </c:pt>
                <c:pt idx="2">
                  <c:v>413.82</c:v>
                </c:pt>
                <c:pt idx="3">
                  <c:v>302.22000000000003</c:v>
                </c:pt>
                <c:pt idx="4">
                  <c:v>263.45</c:v>
                </c:pt>
              </c:numCache>
            </c:numRef>
          </c:val>
          <c:smooth val="0"/>
          <c:extLst>
            <c:ext xmlns:c16="http://schemas.microsoft.com/office/drawing/2014/chart" uri="{C3380CC4-5D6E-409C-BE32-E72D297353CC}">
              <c16:uniqueId val="{00000001-9FBF-41BB-8263-87FD878FA1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764.05</c:v>
                </c:pt>
                <c:pt idx="1">
                  <c:v>929.67</c:v>
                </c:pt>
                <c:pt idx="2">
                  <c:v>1269.18</c:v>
                </c:pt>
                <c:pt idx="3">
                  <c:v>1706.57</c:v>
                </c:pt>
                <c:pt idx="4">
                  <c:v>1798.17</c:v>
                </c:pt>
              </c:numCache>
            </c:numRef>
          </c:val>
          <c:extLst>
            <c:ext xmlns:c16="http://schemas.microsoft.com/office/drawing/2014/chart" uri="{C3380CC4-5D6E-409C-BE32-E72D297353CC}">
              <c16:uniqueId val="{00000000-F53D-4C8B-B8FA-1AB66670BD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634.09</c:v>
                </c:pt>
                <c:pt idx="1">
                  <c:v>651.9</c:v>
                </c:pt>
                <c:pt idx="2">
                  <c:v>698.55</c:v>
                </c:pt>
                <c:pt idx="3">
                  <c:v>970.36</c:v>
                </c:pt>
                <c:pt idx="4">
                  <c:v>940.22</c:v>
                </c:pt>
              </c:numCache>
            </c:numRef>
          </c:val>
          <c:smooth val="0"/>
          <c:extLst>
            <c:ext xmlns:c16="http://schemas.microsoft.com/office/drawing/2014/chart" uri="{C3380CC4-5D6E-409C-BE32-E72D297353CC}">
              <c16:uniqueId val="{00000001-F53D-4C8B-B8FA-1AB66670BD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99.95</c:v>
                </c:pt>
                <c:pt idx="1">
                  <c:v>108.11</c:v>
                </c:pt>
                <c:pt idx="2">
                  <c:v>109.61</c:v>
                </c:pt>
                <c:pt idx="3">
                  <c:v>111.32</c:v>
                </c:pt>
                <c:pt idx="4">
                  <c:v>112.09</c:v>
                </c:pt>
              </c:numCache>
            </c:numRef>
          </c:val>
          <c:extLst>
            <c:ext xmlns:c16="http://schemas.microsoft.com/office/drawing/2014/chart" uri="{C3380CC4-5D6E-409C-BE32-E72D297353CC}">
              <c16:uniqueId val="{00000000-8493-4902-A339-E25FA34354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76.739999999999995</c:v>
                </c:pt>
                <c:pt idx="1">
                  <c:v>75.28</c:v>
                </c:pt>
                <c:pt idx="2">
                  <c:v>73.7</c:v>
                </c:pt>
                <c:pt idx="3">
                  <c:v>64.52</c:v>
                </c:pt>
                <c:pt idx="4">
                  <c:v>66.8</c:v>
                </c:pt>
              </c:numCache>
            </c:numRef>
          </c:val>
          <c:smooth val="0"/>
          <c:extLst>
            <c:ext xmlns:c16="http://schemas.microsoft.com/office/drawing/2014/chart" uri="{C3380CC4-5D6E-409C-BE32-E72D297353CC}">
              <c16:uniqueId val="{00000001-8493-4902-A339-E25FA34354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229.3</c:v>
                </c:pt>
                <c:pt idx="1">
                  <c:v>213.57</c:v>
                </c:pt>
                <c:pt idx="2">
                  <c:v>221.39</c:v>
                </c:pt>
                <c:pt idx="3">
                  <c:v>236.86</c:v>
                </c:pt>
                <c:pt idx="4">
                  <c:v>247.39</c:v>
                </c:pt>
              </c:numCache>
            </c:numRef>
          </c:val>
          <c:extLst>
            <c:ext xmlns:c16="http://schemas.microsoft.com/office/drawing/2014/chart" uri="{C3380CC4-5D6E-409C-BE32-E72D297353CC}">
              <c16:uniqueId val="{00000000-ED7C-4A77-98D6-A1B2A256E2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252.45</c:v>
                </c:pt>
                <c:pt idx="1">
                  <c:v>255.35</c:v>
                </c:pt>
                <c:pt idx="2">
                  <c:v>261.02</c:v>
                </c:pt>
                <c:pt idx="3">
                  <c:v>270.68</c:v>
                </c:pt>
                <c:pt idx="4">
                  <c:v>268.88</c:v>
                </c:pt>
              </c:numCache>
            </c:numRef>
          </c:val>
          <c:smooth val="0"/>
          <c:extLst>
            <c:ext xmlns:c16="http://schemas.microsoft.com/office/drawing/2014/chart" uri="{C3380CC4-5D6E-409C-BE32-E72D297353CC}">
              <c16:uniqueId val="{00000001-ED7C-4A77-98D6-A1B2A256E2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上川町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C3</v>
      </c>
      <c r="X8" s="76"/>
      <c r="Y8" s="76"/>
      <c r="Z8" s="76"/>
      <c r="AA8" s="76"/>
      <c r="AB8" s="76"/>
      <c r="AC8" s="76"/>
      <c r="AD8" s="76" t="str">
        <f>データ!$M$6</f>
        <v>非設置</v>
      </c>
      <c r="AE8" s="76"/>
      <c r="AF8" s="76"/>
      <c r="AG8" s="76"/>
      <c r="AH8" s="76"/>
      <c r="AI8" s="76"/>
      <c r="AJ8" s="76"/>
      <c r="AK8" s="2"/>
      <c r="AL8" s="59">
        <f>データ!$R$6</f>
        <v>3308</v>
      </c>
      <c r="AM8" s="59"/>
      <c r="AN8" s="59"/>
      <c r="AO8" s="59"/>
      <c r="AP8" s="59"/>
      <c r="AQ8" s="59"/>
      <c r="AR8" s="59"/>
      <c r="AS8" s="59"/>
      <c r="AT8" s="56">
        <f>データ!$S$6</f>
        <v>1049.47</v>
      </c>
      <c r="AU8" s="57"/>
      <c r="AV8" s="57"/>
      <c r="AW8" s="57"/>
      <c r="AX8" s="57"/>
      <c r="AY8" s="57"/>
      <c r="AZ8" s="57"/>
      <c r="BA8" s="57"/>
      <c r="BB8" s="46">
        <f>データ!$T$6</f>
        <v>3.15</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28.89</v>
      </c>
      <c r="J10" s="57"/>
      <c r="K10" s="57"/>
      <c r="L10" s="57"/>
      <c r="M10" s="57"/>
      <c r="N10" s="57"/>
      <c r="O10" s="58"/>
      <c r="P10" s="46">
        <f>データ!$P$6</f>
        <v>92.95</v>
      </c>
      <c r="Q10" s="46"/>
      <c r="R10" s="46"/>
      <c r="S10" s="46"/>
      <c r="T10" s="46"/>
      <c r="U10" s="46"/>
      <c r="V10" s="46"/>
      <c r="W10" s="59">
        <f>データ!$Q$6</f>
        <v>4510</v>
      </c>
      <c r="X10" s="59"/>
      <c r="Y10" s="59"/>
      <c r="Z10" s="59"/>
      <c r="AA10" s="59"/>
      <c r="AB10" s="59"/>
      <c r="AC10" s="59"/>
      <c r="AD10" s="2"/>
      <c r="AE10" s="2"/>
      <c r="AF10" s="2"/>
      <c r="AG10" s="2"/>
      <c r="AH10" s="2"/>
      <c r="AI10" s="2"/>
      <c r="AJ10" s="2"/>
      <c r="AK10" s="2"/>
      <c r="AL10" s="59">
        <f>データ!$U$6</f>
        <v>3044</v>
      </c>
      <c r="AM10" s="59"/>
      <c r="AN10" s="59"/>
      <c r="AO10" s="59"/>
      <c r="AP10" s="59"/>
      <c r="AQ10" s="59"/>
      <c r="AR10" s="59"/>
      <c r="AS10" s="59"/>
      <c r="AT10" s="56">
        <f>データ!$V$6</f>
        <v>3.6</v>
      </c>
      <c r="AU10" s="57"/>
      <c r="AV10" s="57"/>
      <c r="AW10" s="57"/>
      <c r="AX10" s="57"/>
      <c r="AY10" s="57"/>
      <c r="AZ10" s="57"/>
      <c r="BA10" s="57"/>
      <c r="BB10" s="46">
        <f>データ!$W$6</f>
        <v>845.56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mDiu8g1XupoKNNBZWh1iOKUei5jztG+MLyaVkS8FPWN/ti0eLS3s/Gk8zck2K4SY6K+KFWGZecOLFGv8b2DLjA==" saltValue="/wNlGh6ZC7S0QKE7skRc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14575</v>
      </c>
      <c r="D6" s="20">
        <f t="shared" si="3"/>
        <v>46</v>
      </c>
      <c r="E6" s="20">
        <f t="shared" si="3"/>
        <v>1</v>
      </c>
      <c r="F6" s="20">
        <f t="shared" si="3"/>
        <v>0</v>
      </c>
      <c r="G6" s="20">
        <f t="shared" si="3"/>
        <v>5</v>
      </c>
      <c r="H6" s="20" t="str">
        <f t="shared" si="3"/>
        <v>北海道　上川町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28.89</v>
      </c>
      <c r="P6" s="21">
        <f t="shared" si="3"/>
        <v>92.95</v>
      </c>
      <c r="Q6" s="21">
        <f t="shared" si="3"/>
        <v>4510</v>
      </c>
      <c r="R6" s="21">
        <f t="shared" si="3"/>
        <v>3308</v>
      </c>
      <c r="S6" s="21">
        <f t="shared" si="3"/>
        <v>1049.47</v>
      </c>
      <c r="T6" s="21">
        <f t="shared" si="3"/>
        <v>3.15</v>
      </c>
      <c r="U6" s="21">
        <f t="shared" si="3"/>
        <v>3044</v>
      </c>
      <c r="V6" s="21">
        <f t="shared" si="3"/>
        <v>3.6</v>
      </c>
      <c r="W6" s="21">
        <f t="shared" si="3"/>
        <v>845.56</v>
      </c>
      <c r="X6" s="22">
        <f>IF(X7="",NA(),X7)</f>
        <v>114.35</v>
      </c>
      <c r="Y6" s="22">
        <f t="shared" ref="Y6:AG6" si="4">IF(Y7="",NA(),Y7)</f>
        <v>112.9</v>
      </c>
      <c r="Z6" s="22">
        <f t="shared" si="4"/>
        <v>114.98</v>
      </c>
      <c r="AA6" s="22">
        <f t="shared" si="4"/>
        <v>114.28</v>
      </c>
      <c r="AB6" s="22">
        <f t="shared" si="4"/>
        <v>116.61</v>
      </c>
      <c r="AC6" s="22">
        <f t="shared" si="4"/>
        <v>111.37</v>
      </c>
      <c r="AD6" s="22">
        <f t="shared" si="4"/>
        <v>109.77</v>
      </c>
      <c r="AE6" s="22">
        <f t="shared" si="4"/>
        <v>105.45</v>
      </c>
      <c r="AF6" s="22">
        <f t="shared" si="4"/>
        <v>103.82</v>
      </c>
      <c r="AG6" s="22">
        <f t="shared" si="4"/>
        <v>105.75</v>
      </c>
      <c r="AH6" s="21" t="str">
        <f>IF(AH7="","",IF(AH7="-","【-】","【"&amp;SUBSTITUTE(TEXT(AH7,"#,##0.00"),"-","△")&amp;"】"))</f>
        <v>【105.46】</v>
      </c>
      <c r="AI6" s="21">
        <f>IF(AI7="",NA(),AI7)</f>
        <v>0</v>
      </c>
      <c r="AJ6" s="21">
        <f t="shared" ref="AJ6:AR6" si="5">IF(AJ7="",NA(),AJ7)</f>
        <v>0</v>
      </c>
      <c r="AK6" s="21">
        <f t="shared" si="5"/>
        <v>0</v>
      </c>
      <c r="AL6" s="21">
        <f t="shared" si="5"/>
        <v>0</v>
      </c>
      <c r="AM6" s="21">
        <f t="shared" si="5"/>
        <v>0</v>
      </c>
      <c r="AN6" s="22">
        <f t="shared" si="5"/>
        <v>3.02</v>
      </c>
      <c r="AO6" s="22">
        <f t="shared" si="5"/>
        <v>4.96</v>
      </c>
      <c r="AP6" s="22">
        <f t="shared" si="5"/>
        <v>29.38</v>
      </c>
      <c r="AQ6" s="22">
        <f t="shared" si="5"/>
        <v>31.54</v>
      </c>
      <c r="AR6" s="22">
        <f t="shared" si="5"/>
        <v>31.15</v>
      </c>
      <c r="AS6" s="21" t="str">
        <f>IF(AS7="","",IF(AS7="-","【-】","【"&amp;SUBSTITUTE(TEXT(AS7,"#,##0.00"),"-","△")&amp;"】"))</f>
        <v>【28.96】</v>
      </c>
      <c r="AT6" s="22">
        <f>IF(AT7="",NA(),AT7)</f>
        <v>392.36</v>
      </c>
      <c r="AU6" s="22">
        <f t="shared" ref="AU6:BC6" si="6">IF(AU7="",NA(),AU7)</f>
        <v>697.01</v>
      </c>
      <c r="AV6" s="22">
        <f t="shared" si="6"/>
        <v>652.58000000000004</v>
      </c>
      <c r="AW6" s="22">
        <f t="shared" si="6"/>
        <v>539.74</v>
      </c>
      <c r="AX6" s="22">
        <f t="shared" si="6"/>
        <v>537.34</v>
      </c>
      <c r="AY6" s="22">
        <f t="shared" si="6"/>
        <v>533.21</v>
      </c>
      <c r="AZ6" s="22">
        <f t="shared" si="6"/>
        <v>563.05999999999995</v>
      </c>
      <c r="BA6" s="22">
        <f t="shared" si="6"/>
        <v>413.82</v>
      </c>
      <c r="BB6" s="22">
        <f t="shared" si="6"/>
        <v>302.22000000000003</v>
      </c>
      <c r="BC6" s="22">
        <f t="shared" si="6"/>
        <v>263.45</v>
      </c>
      <c r="BD6" s="21" t="str">
        <f>IF(BD7="","",IF(BD7="-","【-】","【"&amp;SUBSTITUTE(TEXT(BD7,"#,##0.00"),"-","△")&amp;"】"))</f>
        <v>【185.62】</v>
      </c>
      <c r="BE6" s="22">
        <f>IF(BE7="",NA(),BE7)</f>
        <v>764.05</v>
      </c>
      <c r="BF6" s="22">
        <f t="shared" ref="BF6:BN6" si="7">IF(BF7="",NA(),BF7)</f>
        <v>929.67</v>
      </c>
      <c r="BG6" s="22">
        <f t="shared" si="7"/>
        <v>1269.18</v>
      </c>
      <c r="BH6" s="22">
        <f t="shared" si="7"/>
        <v>1706.57</v>
      </c>
      <c r="BI6" s="22">
        <f t="shared" si="7"/>
        <v>1798.17</v>
      </c>
      <c r="BJ6" s="22">
        <f t="shared" si="7"/>
        <v>634.09</v>
      </c>
      <c r="BK6" s="22">
        <f t="shared" si="7"/>
        <v>651.9</v>
      </c>
      <c r="BL6" s="22">
        <f t="shared" si="7"/>
        <v>698.55</v>
      </c>
      <c r="BM6" s="22">
        <f t="shared" si="7"/>
        <v>970.36</v>
      </c>
      <c r="BN6" s="22">
        <f t="shared" si="7"/>
        <v>940.22</v>
      </c>
      <c r="BO6" s="21" t="str">
        <f>IF(BO7="","",IF(BO7="-","【-】","【"&amp;SUBSTITUTE(TEXT(BO7,"#,##0.00"),"-","△")&amp;"】"))</f>
        <v>【1,125.39】</v>
      </c>
      <c r="BP6" s="22">
        <f>IF(BP7="",NA(),BP7)</f>
        <v>99.95</v>
      </c>
      <c r="BQ6" s="22">
        <f t="shared" ref="BQ6:BY6" si="8">IF(BQ7="",NA(),BQ7)</f>
        <v>108.11</v>
      </c>
      <c r="BR6" s="22">
        <f t="shared" si="8"/>
        <v>109.61</v>
      </c>
      <c r="BS6" s="22">
        <f t="shared" si="8"/>
        <v>111.32</v>
      </c>
      <c r="BT6" s="22">
        <f t="shared" si="8"/>
        <v>112.09</v>
      </c>
      <c r="BU6" s="22">
        <f t="shared" si="8"/>
        <v>76.739999999999995</v>
      </c>
      <c r="BV6" s="22">
        <f t="shared" si="8"/>
        <v>75.28</v>
      </c>
      <c r="BW6" s="22">
        <f t="shared" si="8"/>
        <v>73.7</v>
      </c>
      <c r="BX6" s="22">
        <f t="shared" si="8"/>
        <v>64.52</v>
      </c>
      <c r="BY6" s="22">
        <f t="shared" si="8"/>
        <v>66.8</v>
      </c>
      <c r="BZ6" s="21" t="str">
        <f>IF(BZ7="","",IF(BZ7="-","【-】","【"&amp;SUBSTITUTE(TEXT(BZ7,"#,##0.00"),"-","△")&amp;"】"))</f>
        <v>【60.84】</v>
      </c>
      <c r="CA6" s="22">
        <f>IF(CA7="",NA(),CA7)</f>
        <v>229.3</v>
      </c>
      <c r="CB6" s="22">
        <f t="shared" ref="CB6:CJ6" si="9">IF(CB7="",NA(),CB7)</f>
        <v>213.57</v>
      </c>
      <c r="CC6" s="22">
        <f t="shared" si="9"/>
        <v>221.39</v>
      </c>
      <c r="CD6" s="22">
        <f t="shared" si="9"/>
        <v>236.86</v>
      </c>
      <c r="CE6" s="22">
        <f t="shared" si="9"/>
        <v>247.39</v>
      </c>
      <c r="CF6" s="22">
        <f t="shared" si="9"/>
        <v>252.45</v>
      </c>
      <c r="CG6" s="22">
        <f t="shared" si="9"/>
        <v>255.35</v>
      </c>
      <c r="CH6" s="22">
        <f t="shared" si="9"/>
        <v>261.02</v>
      </c>
      <c r="CI6" s="22">
        <f t="shared" si="9"/>
        <v>270.68</v>
      </c>
      <c r="CJ6" s="22">
        <f t="shared" si="9"/>
        <v>268.88</v>
      </c>
      <c r="CK6" s="21" t="str">
        <f>IF(CK7="","",IF(CK7="-","【-】","【"&amp;SUBSTITUTE(TEXT(CK7,"#,##0.00"),"-","△")&amp;"】"))</f>
        <v>【272.95】</v>
      </c>
      <c r="CL6" s="22">
        <f>IF(CL7="",NA(),CL7)</f>
        <v>32.659999999999997</v>
      </c>
      <c r="CM6" s="22">
        <f t="shared" ref="CM6:CU6" si="10">IF(CM7="",NA(),CM7)</f>
        <v>33.18</v>
      </c>
      <c r="CN6" s="22">
        <f t="shared" si="10"/>
        <v>32.21</v>
      </c>
      <c r="CO6" s="22">
        <f t="shared" si="10"/>
        <v>31.82</v>
      </c>
      <c r="CP6" s="22">
        <f t="shared" si="10"/>
        <v>27.42</v>
      </c>
      <c r="CQ6" s="22">
        <f t="shared" si="10"/>
        <v>47.18</v>
      </c>
      <c r="CR6" s="22">
        <f t="shared" si="10"/>
        <v>45.73</v>
      </c>
      <c r="CS6" s="22">
        <f t="shared" si="10"/>
        <v>49.01</v>
      </c>
      <c r="CT6" s="22">
        <f t="shared" si="10"/>
        <v>48.86</v>
      </c>
      <c r="CU6" s="22">
        <f t="shared" si="10"/>
        <v>49</v>
      </c>
      <c r="CV6" s="21" t="str">
        <f>IF(CV7="","",IF(CV7="-","【-】","【"&amp;SUBSTITUTE(TEXT(CV7,"#,##0.00"),"-","△")&amp;"】"))</f>
        <v>【51.15】</v>
      </c>
      <c r="CW6" s="22">
        <f>IF(CW7="",NA(),CW7)</f>
        <v>79.2</v>
      </c>
      <c r="CX6" s="22">
        <f t="shared" ref="CX6:DF6" si="11">IF(CX7="",NA(),CX7)</f>
        <v>76.430000000000007</v>
      </c>
      <c r="CY6" s="22">
        <f t="shared" si="11"/>
        <v>73.400000000000006</v>
      </c>
      <c r="CZ6" s="22">
        <f t="shared" si="11"/>
        <v>63.76</v>
      </c>
      <c r="DA6" s="22">
        <f t="shared" si="11"/>
        <v>66.64</v>
      </c>
      <c r="DB6" s="22">
        <f t="shared" si="11"/>
        <v>80.209999999999994</v>
      </c>
      <c r="DC6" s="22">
        <f t="shared" si="11"/>
        <v>80.25</v>
      </c>
      <c r="DD6" s="22">
        <f t="shared" si="11"/>
        <v>76.569999999999993</v>
      </c>
      <c r="DE6" s="22">
        <f t="shared" si="11"/>
        <v>76.48</v>
      </c>
      <c r="DF6" s="22">
        <f t="shared" si="11"/>
        <v>75.64</v>
      </c>
      <c r="DG6" s="21" t="str">
        <f>IF(DG7="","",IF(DG7="-","【-】","【"&amp;SUBSTITUTE(TEXT(DG7,"#,##0.00"),"-","△")&amp;"】"))</f>
        <v>【74.54】</v>
      </c>
      <c r="DH6" s="22">
        <f>IF(DH7="",NA(),DH7)</f>
        <v>54</v>
      </c>
      <c r="DI6" s="22">
        <f t="shared" ref="DI6:DQ6" si="12">IF(DI7="",NA(),DI7)</f>
        <v>55.49</v>
      </c>
      <c r="DJ6" s="22">
        <f t="shared" si="12"/>
        <v>56.98</v>
      </c>
      <c r="DK6" s="22">
        <f t="shared" si="12"/>
        <v>58.28</v>
      </c>
      <c r="DL6" s="22">
        <f t="shared" si="12"/>
        <v>36.94</v>
      </c>
      <c r="DM6" s="22">
        <f t="shared" si="12"/>
        <v>45.8</v>
      </c>
      <c r="DN6" s="22">
        <f t="shared" si="12"/>
        <v>46.28</v>
      </c>
      <c r="DO6" s="22">
        <f t="shared" si="12"/>
        <v>49.34</v>
      </c>
      <c r="DP6" s="22">
        <f t="shared" si="12"/>
        <v>39.409999999999997</v>
      </c>
      <c r="DQ6" s="22">
        <f t="shared" si="12"/>
        <v>41.18</v>
      </c>
      <c r="DR6" s="21" t="str">
        <f>IF(DR7="","",IF(DR7="-","【-】","【"&amp;SUBSTITUTE(TEXT(DR7,"#,##0.00"),"-","△")&amp;"】"))</f>
        <v>【35.99】</v>
      </c>
      <c r="DS6" s="22">
        <f>IF(DS7="",NA(),DS7)</f>
        <v>11.19</v>
      </c>
      <c r="DT6" s="22">
        <f t="shared" ref="DT6:EB6" si="13">IF(DT7="",NA(),DT7)</f>
        <v>10.93</v>
      </c>
      <c r="DU6" s="22">
        <f t="shared" si="13"/>
        <v>11.64</v>
      </c>
      <c r="DV6" s="22">
        <f t="shared" si="13"/>
        <v>27.38</v>
      </c>
      <c r="DW6" s="22">
        <f t="shared" si="13"/>
        <v>43.6</v>
      </c>
      <c r="DX6" s="22">
        <f t="shared" si="13"/>
        <v>20.02</v>
      </c>
      <c r="DY6" s="22">
        <f t="shared" si="13"/>
        <v>18.03</v>
      </c>
      <c r="DZ6" s="22">
        <f t="shared" si="13"/>
        <v>22.75</v>
      </c>
      <c r="EA6" s="22">
        <f t="shared" si="13"/>
        <v>20.97</v>
      </c>
      <c r="EB6" s="22">
        <f t="shared" si="13"/>
        <v>21.65</v>
      </c>
      <c r="EC6" s="21" t="str">
        <f>IF(EC7="","",IF(EC7="-","【-】","【"&amp;SUBSTITUTE(TEXT(EC7,"#,##0.00"),"-","△")&amp;"】"))</f>
        <v>【17.28】</v>
      </c>
      <c r="ED6" s="22">
        <f>IF(ED7="",NA(),ED7)</f>
        <v>0.48</v>
      </c>
      <c r="EE6" s="22">
        <f t="shared" ref="EE6:EM6" si="14">IF(EE7="",NA(),EE7)</f>
        <v>0.68</v>
      </c>
      <c r="EF6" s="22">
        <f t="shared" si="14"/>
        <v>0.18</v>
      </c>
      <c r="EG6" s="22">
        <f t="shared" si="14"/>
        <v>1.0900000000000001</v>
      </c>
      <c r="EH6" s="22">
        <f t="shared" si="14"/>
        <v>0.33</v>
      </c>
      <c r="EI6" s="22">
        <f t="shared" si="14"/>
        <v>0.52</v>
      </c>
      <c r="EJ6" s="22">
        <f t="shared" si="14"/>
        <v>0.46</v>
      </c>
      <c r="EK6" s="22">
        <f t="shared" si="14"/>
        <v>0.43</v>
      </c>
      <c r="EL6" s="22">
        <f t="shared" si="14"/>
        <v>1.1499999999999999</v>
      </c>
      <c r="EM6" s="22">
        <f t="shared" si="14"/>
        <v>0.28999999999999998</v>
      </c>
      <c r="EN6" s="21" t="str">
        <f>IF(EN7="","",IF(EN7="-","【-】","【"&amp;SUBSTITUTE(TEXT(EN7,"#,##0.00"),"-","△")&amp;"】"))</f>
        <v>【0.32】</v>
      </c>
    </row>
    <row r="7" spans="1:144" s="23" customFormat="1" x14ac:dyDescent="0.15">
      <c r="A7" s="15"/>
      <c r="B7" s="24">
        <v>2021</v>
      </c>
      <c r="C7" s="24">
        <v>14575</v>
      </c>
      <c r="D7" s="24">
        <v>46</v>
      </c>
      <c r="E7" s="24">
        <v>1</v>
      </c>
      <c r="F7" s="24">
        <v>0</v>
      </c>
      <c r="G7" s="24">
        <v>5</v>
      </c>
      <c r="H7" s="24" t="s">
        <v>93</v>
      </c>
      <c r="I7" s="24" t="s">
        <v>94</v>
      </c>
      <c r="J7" s="24" t="s">
        <v>95</v>
      </c>
      <c r="K7" s="24" t="s">
        <v>96</v>
      </c>
      <c r="L7" s="24" t="s">
        <v>97</v>
      </c>
      <c r="M7" s="24" t="s">
        <v>98</v>
      </c>
      <c r="N7" s="25" t="s">
        <v>99</v>
      </c>
      <c r="O7" s="25">
        <v>28.89</v>
      </c>
      <c r="P7" s="25">
        <v>92.95</v>
      </c>
      <c r="Q7" s="25">
        <v>4510</v>
      </c>
      <c r="R7" s="25">
        <v>3308</v>
      </c>
      <c r="S7" s="25">
        <v>1049.47</v>
      </c>
      <c r="T7" s="25">
        <v>3.15</v>
      </c>
      <c r="U7" s="25">
        <v>3044</v>
      </c>
      <c r="V7" s="25">
        <v>3.6</v>
      </c>
      <c r="W7" s="25">
        <v>845.56</v>
      </c>
      <c r="X7" s="25">
        <v>114.35</v>
      </c>
      <c r="Y7" s="25">
        <v>112.9</v>
      </c>
      <c r="Z7" s="25">
        <v>114.98</v>
      </c>
      <c r="AA7" s="25">
        <v>114.28</v>
      </c>
      <c r="AB7" s="25">
        <v>116.61</v>
      </c>
      <c r="AC7" s="25">
        <v>111.37</v>
      </c>
      <c r="AD7" s="25">
        <v>109.77</v>
      </c>
      <c r="AE7" s="25">
        <v>105.45</v>
      </c>
      <c r="AF7" s="25">
        <v>103.82</v>
      </c>
      <c r="AG7" s="25">
        <v>105.75</v>
      </c>
      <c r="AH7" s="25">
        <v>105.46</v>
      </c>
      <c r="AI7" s="25">
        <v>0</v>
      </c>
      <c r="AJ7" s="25">
        <v>0</v>
      </c>
      <c r="AK7" s="25">
        <v>0</v>
      </c>
      <c r="AL7" s="25">
        <v>0</v>
      </c>
      <c r="AM7" s="25">
        <v>0</v>
      </c>
      <c r="AN7" s="25">
        <v>3.02</v>
      </c>
      <c r="AO7" s="25">
        <v>4.96</v>
      </c>
      <c r="AP7" s="25">
        <v>29.38</v>
      </c>
      <c r="AQ7" s="25">
        <v>31.54</v>
      </c>
      <c r="AR7" s="25">
        <v>31.15</v>
      </c>
      <c r="AS7" s="25">
        <v>28.96</v>
      </c>
      <c r="AT7" s="25">
        <v>392.36</v>
      </c>
      <c r="AU7" s="25">
        <v>697.01</v>
      </c>
      <c r="AV7" s="25">
        <v>652.58000000000004</v>
      </c>
      <c r="AW7" s="25">
        <v>539.74</v>
      </c>
      <c r="AX7" s="25">
        <v>537.34</v>
      </c>
      <c r="AY7" s="25">
        <v>533.21</v>
      </c>
      <c r="AZ7" s="25">
        <v>563.05999999999995</v>
      </c>
      <c r="BA7" s="25">
        <v>413.82</v>
      </c>
      <c r="BB7" s="25">
        <v>302.22000000000003</v>
      </c>
      <c r="BC7" s="25">
        <v>263.45</v>
      </c>
      <c r="BD7" s="25">
        <v>185.62</v>
      </c>
      <c r="BE7" s="25">
        <v>764.05</v>
      </c>
      <c r="BF7" s="25">
        <v>929.67</v>
      </c>
      <c r="BG7" s="25">
        <v>1269.18</v>
      </c>
      <c r="BH7" s="25">
        <v>1706.57</v>
      </c>
      <c r="BI7" s="25">
        <v>1798.17</v>
      </c>
      <c r="BJ7" s="25">
        <v>634.09</v>
      </c>
      <c r="BK7" s="25">
        <v>651.9</v>
      </c>
      <c r="BL7" s="25">
        <v>698.55</v>
      </c>
      <c r="BM7" s="25">
        <v>970.36</v>
      </c>
      <c r="BN7" s="25">
        <v>940.22</v>
      </c>
      <c r="BO7" s="25">
        <v>1125.3900000000001</v>
      </c>
      <c r="BP7" s="25">
        <v>99.95</v>
      </c>
      <c r="BQ7" s="25">
        <v>108.11</v>
      </c>
      <c r="BR7" s="25">
        <v>109.61</v>
      </c>
      <c r="BS7" s="25">
        <v>111.32</v>
      </c>
      <c r="BT7" s="25">
        <v>112.09</v>
      </c>
      <c r="BU7" s="25">
        <v>76.739999999999995</v>
      </c>
      <c r="BV7" s="25">
        <v>75.28</v>
      </c>
      <c r="BW7" s="25">
        <v>73.7</v>
      </c>
      <c r="BX7" s="25">
        <v>64.52</v>
      </c>
      <c r="BY7" s="25">
        <v>66.8</v>
      </c>
      <c r="BZ7" s="25">
        <v>60.84</v>
      </c>
      <c r="CA7" s="25">
        <v>229.3</v>
      </c>
      <c r="CB7" s="25">
        <v>213.57</v>
      </c>
      <c r="CC7" s="25">
        <v>221.39</v>
      </c>
      <c r="CD7" s="25">
        <v>236.86</v>
      </c>
      <c r="CE7" s="25">
        <v>247.39</v>
      </c>
      <c r="CF7" s="25">
        <v>252.45</v>
      </c>
      <c r="CG7" s="25">
        <v>255.35</v>
      </c>
      <c r="CH7" s="25">
        <v>261.02</v>
      </c>
      <c r="CI7" s="25">
        <v>270.68</v>
      </c>
      <c r="CJ7" s="25">
        <v>268.88</v>
      </c>
      <c r="CK7" s="25">
        <v>272.95</v>
      </c>
      <c r="CL7" s="25">
        <v>32.659999999999997</v>
      </c>
      <c r="CM7" s="25">
        <v>33.18</v>
      </c>
      <c r="CN7" s="25">
        <v>32.21</v>
      </c>
      <c r="CO7" s="25">
        <v>31.82</v>
      </c>
      <c r="CP7" s="25">
        <v>27.42</v>
      </c>
      <c r="CQ7" s="25">
        <v>47.18</v>
      </c>
      <c r="CR7" s="25">
        <v>45.73</v>
      </c>
      <c r="CS7" s="25">
        <v>49.01</v>
      </c>
      <c r="CT7" s="25">
        <v>48.86</v>
      </c>
      <c r="CU7" s="25">
        <v>49</v>
      </c>
      <c r="CV7" s="25">
        <v>51.15</v>
      </c>
      <c r="CW7" s="25">
        <v>79.2</v>
      </c>
      <c r="CX7" s="25">
        <v>76.430000000000007</v>
      </c>
      <c r="CY7" s="25">
        <v>73.400000000000006</v>
      </c>
      <c r="CZ7" s="25">
        <v>63.76</v>
      </c>
      <c r="DA7" s="25">
        <v>66.64</v>
      </c>
      <c r="DB7" s="25">
        <v>80.209999999999994</v>
      </c>
      <c r="DC7" s="25">
        <v>80.25</v>
      </c>
      <c r="DD7" s="25">
        <v>76.569999999999993</v>
      </c>
      <c r="DE7" s="25">
        <v>76.48</v>
      </c>
      <c r="DF7" s="25">
        <v>75.64</v>
      </c>
      <c r="DG7" s="25">
        <v>74.540000000000006</v>
      </c>
      <c r="DH7" s="25">
        <v>54</v>
      </c>
      <c r="DI7" s="25">
        <v>55.49</v>
      </c>
      <c r="DJ7" s="25">
        <v>56.98</v>
      </c>
      <c r="DK7" s="25">
        <v>58.28</v>
      </c>
      <c r="DL7" s="25">
        <v>36.94</v>
      </c>
      <c r="DM7" s="25">
        <v>45.8</v>
      </c>
      <c r="DN7" s="25">
        <v>46.28</v>
      </c>
      <c r="DO7" s="25">
        <v>49.34</v>
      </c>
      <c r="DP7" s="25">
        <v>39.409999999999997</v>
      </c>
      <c r="DQ7" s="25">
        <v>41.18</v>
      </c>
      <c r="DR7" s="25">
        <v>35.99</v>
      </c>
      <c r="DS7" s="25">
        <v>11.19</v>
      </c>
      <c r="DT7" s="25">
        <v>10.93</v>
      </c>
      <c r="DU7" s="25">
        <v>11.64</v>
      </c>
      <c r="DV7" s="25">
        <v>27.38</v>
      </c>
      <c r="DW7" s="25">
        <v>43.6</v>
      </c>
      <c r="DX7" s="25">
        <v>20.02</v>
      </c>
      <c r="DY7" s="25">
        <v>18.03</v>
      </c>
      <c r="DZ7" s="25">
        <v>22.75</v>
      </c>
      <c r="EA7" s="25">
        <v>20.97</v>
      </c>
      <c r="EB7" s="25">
        <v>21.65</v>
      </c>
      <c r="EC7" s="25">
        <v>17.28</v>
      </c>
      <c r="ED7" s="25">
        <v>0.48</v>
      </c>
      <c r="EE7" s="25">
        <v>0.68</v>
      </c>
      <c r="EF7" s="25">
        <v>0.18</v>
      </c>
      <c r="EG7" s="25">
        <v>1.0900000000000001</v>
      </c>
      <c r="EH7" s="25">
        <v>0.33</v>
      </c>
      <c r="EI7" s="25">
        <v>0.52</v>
      </c>
      <c r="EJ7" s="25">
        <v>0.46</v>
      </c>
      <c r="EK7" s="25">
        <v>0.43</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US14024</cp:lastModifiedBy>
  <dcterms:created xsi:type="dcterms:W3CDTF">2022-12-01T00:51:39Z</dcterms:created>
  <dcterms:modified xsi:type="dcterms:W3CDTF">2023-01-13T00:44:27Z</dcterms:modified>
  <cp:category/>
</cp:coreProperties>
</file>