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管理\1水道事業\4 水道調査・報告\R6\20250204〆公営企業に係る経営比較分析表（令和5年度決算）の分析等について\新しいフォルダー\"/>
    </mc:Choice>
  </mc:AlternateContent>
  <workbookProtection workbookAlgorithmName="SHA-512" workbookHashValue="KlILCHe5lNQFj98Bt5rW28xPOTgnLMRpUDg1Uqe2eKO05+xvpXpVeuhnNPlThDYol69l94+hXO+XWI67EVccxw==" workbookSaltValue="hjY+nv6sk2Y7Wo+9F/QVWQ=="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<sst xmlns="http://schemas.openxmlformats.org/spreadsheetml/2006/main" count="319" uniqueCount="117">
  <si>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</si>
  <si>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</si>
  <si>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</si>
  <si>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</si>
  <si>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</si>
  <si>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</si>
  <si>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</si>
  <si>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</si>
  <si>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</si>
  <si>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</si>
  <si>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</si>
  <si>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</si>
  <si>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</si>
  <si>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</si>
  <si>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</si>
  <si>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</si>
  <si>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</si>
  <si>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</si>
  <si>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</si>
  <si>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</si>
  <si>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</si>
  <si>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</si>
  <si>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</si>
  <si>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</si>
  <si>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</si>
  <si>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</si>
  <si>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</si>
  <si>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</si>
  <si>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</si>
  <si>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</si>
  <si>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</si>
  <si>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</si>
  <si>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</si>
  <si>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</si>
  <si>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</si>
  <si>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</si>
  <si>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</si>
  <si>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</si>
  <si>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</si>
  <si>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</si>
  <si>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</si>
  <si>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</si>
  <si>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</si>
  <si>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</si>
  <si>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</si>
  <si>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</si>
  <si>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</si>
  <si>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</si>
  <si>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</si>
  <si>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</si>
  <si>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</si>
  <si>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</si>
  <si>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</si>
  <si>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</si>
  <si>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</si>
  <si>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</si>
  <si>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</si>
  <si>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</si>
  <si>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</si>
  <si>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</si>
  <si>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</si>
  <si>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</si>
  <si>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</si>
  <si>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</si>
  <si>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</si>
  <si>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</si>
  <si>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</si>
  <si>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</si>
  <si>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</si>
  <si>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</si>
  <si>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</si>
  <si>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</si>
  <si>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</si>
  <si>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</si>
  <si>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</si>
  <si>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</si>
  <si>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</si>
  <si>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</si>
  <si>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</si>
  <si>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</si>
  <si>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</si>
  <si>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</si>
  <si>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</si>
  <si>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</si>
  <si>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</si>
  <si>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</si>
  <si>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</si>
  <si>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</si>
  <si>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</si>
  <si>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</si>
  <si>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</si>
  <si>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</si>
  <si>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</si>
  <si>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</si>
  <si>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</si>
  <si>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</si>
  <si>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上川町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</si>
  <si>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</si>
  <si>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</si>
  <si>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</si>
  <si>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</si>
  <si>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</si>
  <si>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</si>
  <si>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</si>
  <si>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</si>
  <si>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</si>
  <si>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</si>
  <si>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</si>
  <si>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</si>
  <si>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</si>
  <si>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</si>
  <si>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</si>
  <si>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</si>
  <si>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</si>
  <si>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令和5年度から公共下水道事業、特環下水道事業に地方公営企業法を一部適用し、財政状況を明確にして経営管理を進めている。
　特定環境保全公共下水道については、大規模な温泉施設を抱えている。処理場は運用開始後30年以上経過しており、改修工事等を段階的に施工しており、令和4年度から電気設備を中心に更新している。管渠についても老朽化が進み定期的な修繕を行ってきており、事故等を未然に防ぐために計画的な補修整備が必要とされる。
　各施設の長寿命化工事を見据えた投資の効率化や維持管理経費の削減策を検討し、経営の健全化を図らなければならない。</t>
    <phoneticPr fontId="4"/>
  </si>
  <si>
    <t xml:space="preserve">　処理場については長寿命化工事を終えてきているが、突発的な故障を未然に防ぐために、昨今策定した計画を基に整備を推進し、また処理場の構築物の更新も含めて計画的な整備を図らなければならない。
　管渠についても、老朽化が進んでいるため計画的な整備を図らなければならない。 </t>
    <phoneticPr fontId="4"/>
  </si>
  <si>
    <t>　特定環境保全公共下水道事業の使用料収入は、大手ホテルが大半を占めており観光客の入込に大きく左右されるため、安定的な財源の確保が求められる。特にここ数年のコロナによる影響があったが、徐々に回復傾向にある。
　管渠についても、突発的な事故を未然に防ぐための更新設備が今後必要と思われるため、経営の健全化を重視しながら全体計画を検討していきたい。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</si>
</sst>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3D-4275-8AC0-8043DC96DC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A83D-4275-8AC0-8043DC96DC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65.12</c:v>
                </c:pt>
              </c:numCache>
            </c:numRef>
          </c:val>
          <c:extLst>
            <c:ext xmlns:c16="http://schemas.microsoft.com/office/drawing/2014/chart" uri="{C3380CC4-5D6E-409C-BE32-E72D297353CC}">
              <c16:uniqueId val="{00000000-0B3F-4E65-A312-1507273E86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c:v>
                </c:pt>
              </c:numCache>
            </c:numRef>
          </c:val>
          <c:smooth val="0"/>
          <c:extLst>
            <c:ext xmlns:c16="http://schemas.microsoft.com/office/drawing/2014/chart" uri="{C3380CC4-5D6E-409C-BE32-E72D297353CC}">
              <c16:uniqueId val="{00000001-0B3F-4E65-A312-1507273E86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160-4656-966A-E5EBE8303E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88.66</c:v>
                </c:pt>
              </c:numCache>
            </c:numRef>
          </c:val>
          <c:smooth val="0"/>
          <c:extLst>
            <c:ext xmlns:c16="http://schemas.microsoft.com/office/drawing/2014/chart" uri="{C3380CC4-5D6E-409C-BE32-E72D297353CC}">
              <c16:uniqueId val="{00000001-C160-4656-966A-E5EBE8303E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103.12</c:v>
                </c:pt>
              </c:numCache>
            </c:numRef>
          </c:val>
          <c:extLst>
            <c:ext xmlns:c16="http://schemas.microsoft.com/office/drawing/2014/chart" uri="{C3380CC4-5D6E-409C-BE32-E72D297353CC}">
              <c16:uniqueId val="{00000000-5655-47F4-A5FA-C987C471DE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102.68</c:v>
                </c:pt>
              </c:numCache>
            </c:numRef>
          </c:val>
          <c:smooth val="0"/>
          <c:extLst>
            <c:ext xmlns:c16="http://schemas.microsoft.com/office/drawing/2014/chart" uri="{C3380CC4-5D6E-409C-BE32-E72D297353CC}">
              <c16:uniqueId val="{00000001-5655-47F4-A5FA-C987C471DE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7.66</c:v>
                </c:pt>
              </c:numCache>
            </c:numRef>
          </c:val>
          <c:extLst>
            <c:ext xmlns:c16="http://schemas.microsoft.com/office/drawing/2014/chart" uri="{C3380CC4-5D6E-409C-BE32-E72D297353CC}">
              <c16:uniqueId val="{00000000-0FE9-4520-8088-8E07393C11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33.159999999999997</c:v>
                </c:pt>
              </c:numCache>
            </c:numRef>
          </c:val>
          <c:smooth val="0"/>
          <c:extLst>
            <c:ext xmlns:c16="http://schemas.microsoft.com/office/drawing/2014/chart" uri="{C3380CC4-5D6E-409C-BE32-E72D297353CC}">
              <c16:uniqueId val="{00000001-0FE9-4520-8088-8E07393C11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9C-4CEC-B63F-00188066F4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689C-4CEC-B63F-00188066F4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EC-4A8F-927C-FD87460C62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58.68</c:v>
                </c:pt>
              </c:numCache>
            </c:numRef>
          </c:val>
          <c:smooth val="0"/>
          <c:extLst>
            <c:ext xmlns:c16="http://schemas.microsoft.com/office/drawing/2014/chart" uri="{C3380CC4-5D6E-409C-BE32-E72D297353CC}">
              <c16:uniqueId val="{00000001-71EC-4A8F-927C-FD87460C62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75.930000000000007</c:v>
                </c:pt>
              </c:numCache>
            </c:numRef>
          </c:val>
          <c:extLst>
            <c:ext xmlns:c16="http://schemas.microsoft.com/office/drawing/2014/chart" uri="{C3380CC4-5D6E-409C-BE32-E72D297353CC}">
              <c16:uniqueId val="{00000000-166B-4C42-9FA0-CED14C7AC9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45.01</c:v>
                </c:pt>
              </c:numCache>
            </c:numRef>
          </c:val>
          <c:smooth val="0"/>
          <c:extLst>
            <c:ext xmlns:c16="http://schemas.microsoft.com/office/drawing/2014/chart" uri="{C3380CC4-5D6E-409C-BE32-E72D297353CC}">
              <c16:uniqueId val="{00000001-166B-4C42-9FA0-CED14C7AC9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1237.79</c:v>
                </c:pt>
              </c:numCache>
            </c:numRef>
          </c:val>
          <c:extLst>
            <c:ext xmlns:c16="http://schemas.microsoft.com/office/drawing/2014/chart" uri="{C3380CC4-5D6E-409C-BE32-E72D297353CC}">
              <c16:uniqueId val="{00000000-1239-4CB9-812E-CB9A1D044A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1141.98</c:v>
                </c:pt>
              </c:numCache>
            </c:numRef>
          </c:val>
          <c:smooth val="0"/>
          <c:extLst>
            <c:ext xmlns:c16="http://schemas.microsoft.com/office/drawing/2014/chart" uri="{C3380CC4-5D6E-409C-BE32-E72D297353CC}">
              <c16:uniqueId val="{00000001-1239-4CB9-812E-CB9A1D044A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78.459999999999994</c:v>
                </c:pt>
              </c:numCache>
            </c:numRef>
          </c:val>
          <c:extLst>
            <c:ext xmlns:c16="http://schemas.microsoft.com/office/drawing/2014/chart" uri="{C3380CC4-5D6E-409C-BE32-E72D297353CC}">
              <c16:uniqueId val="{00000000-1B39-4F1C-BF68-1551E7EF05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82.27</c:v>
                </c:pt>
              </c:numCache>
            </c:numRef>
          </c:val>
          <c:smooth val="0"/>
          <c:extLst>
            <c:ext xmlns:c16="http://schemas.microsoft.com/office/drawing/2014/chart" uri="{C3380CC4-5D6E-409C-BE32-E72D297353CC}">
              <c16:uniqueId val="{00000001-1B39-4F1C-BF68-1551E7EF05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170.25</c:v>
                </c:pt>
              </c:numCache>
            </c:numRef>
          </c:val>
          <c:extLst>
            <c:ext xmlns:c16="http://schemas.microsoft.com/office/drawing/2014/chart" uri="{C3380CC4-5D6E-409C-BE32-E72D297353CC}">
              <c16:uniqueId val="{00000000-AAD0-4EF3-876E-AA169A514F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194.42</c:v>
                </c:pt>
              </c:numCache>
            </c:numRef>
          </c:val>
          <c:smooth val="0"/>
          <c:extLst>
            <c:ext xmlns:c16="http://schemas.microsoft.com/office/drawing/2014/chart" uri="{C3380CC4-5D6E-409C-BE32-E72D297353CC}">
              <c16:uniqueId val="{00000001-AAD0-4EF3-876E-AA169A514F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6" zoomScaleNormal="100" workbookViewId="0">
      <selection activeCell="B60" sqref="B60:BJ61"/>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北海道　上川町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3150</v>
      </c>
      <c r="AM8" s="54"/>
      <c r="AN8" s="54"/>
      <c r="AO8" s="54"/>
      <c r="AP8" s="54"/>
      <c r="AQ8" s="54"/>
      <c r="AR8" s="54"/>
      <c r="AS8" s="54"/>
      <c r="AT8" s="53">
        <f>データ!T6</f>
        <v>1049.47</v>
      </c>
      <c r="AU8" s="53"/>
      <c r="AV8" s="53"/>
      <c r="AW8" s="53"/>
      <c r="AX8" s="53"/>
      <c r="AY8" s="53"/>
      <c r="AZ8" s="53"/>
      <c r="BA8" s="53"/>
      <c r="BB8" s="53">
        <f>データ!U6</f>
        <v>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67.22</v>
      </c>
      <c r="J10" s="53"/>
      <c r="K10" s="53"/>
      <c r="L10" s="53"/>
      <c r="M10" s="53"/>
      <c r="N10" s="53"/>
      <c r="O10" s="53"/>
      <c r="P10" s="53">
        <f>データ!P6</f>
        <v>6.72</v>
      </c>
      <c r="Q10" s="53"/>
      <c r="R10" s="53"/>
      <c r="S10" s="53"/>
      <c r="T10" s="53"/>
      <c r="U10" s="53"/>
      <c r="V10" s="53"/>
      <c r="W10" s="53">
        <f>データ!Q6</f>
        <v>34.119999999999997</v>
      </c>
      <c r="X10" s="53"/>
      <c r="Y10" s="53"/>
      <c r="Z10" s="53"/>
      <c r="AA10" s="53"/>
      <c r="AB10" s="53"/>
      <c r="AC10" s="53"/>
      <c r="AD10" s="54">
        <f>データ!R6</f>
        <v>2728</v>
      </c>
      <c r="AE10" s="54"/>
      <c r="AF10" s="54"/>
      <c r="AG10" s="54"/>
      <c r="AH10" s="54"/>
      <c r="AI10" s="54"/>
      <c r="AJ10" s="54"/>
      <c r="AK10" s="2"/>
      <c r="AL10" s="54">
        <f>データ!V6</f>
        <v>210</v>
      </c>
      <c r="AM10" s="54"/>
      <c r="AN10" s="54"/>
      <c r="AO10" s="54"/>
      <c r="AP10" s="54"/>
      <c r="AQ10" s="54"/>
      <c r="AR10" s="54"/>
      <c r="AS10" s="54"/>
      <c r="AT10" s="53">
        <f>データ!W6</f>
        <v>0.17</v>
      </c>
      <c r="AU10" s="53"/>
      <c r="AV10" s="53"/>
      <c r="AW10" s="53"/>
      <c r="AX10" s="53"/>
      <c r="AY10" s="53"/>
      <c r="AZ10" s="53"/>
      <c r="BA10" s="53"/>
      <c r="BB10" s="53">
        <f>データ!X6</f>
        <v>1235.29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ipwK2nLhlaJAPGjcXM+s/QY3+Rz/dY/leNti51urUssALgK2HbGQWZBCzQVM6n174h2ZcCnYkbFXJZj/CLY0Q==" saltValue="hv1ZdlHJcA/I+nXBVPfi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14575</v>
      </c>
      <c r="D6" s="19">
        <f t="shared" si="3"/>
        <v>46</v>
      </c>
      <c r="E6" s="19">
        <f t="shared" si="3"/>
        <v>17</v>
      </c>
      <c r="F6" s="19">
        <f t="shared" si="3"/>
        <v>4</v>
      </c>
      <c r="G6" s="19">
        <f t="shared" si="3"/>
        <v>0</v>
      </c>
      <c r="H6" s="19" t="str">
        <f t="shared" si="3"/>
        <v>北海道　上川町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67.22</v>
      </c>
      <c r="P6" s="20">
        <f t="shared" si="3"/>
        <v>6.72</v>
      </c>
      <c r="Q6" s="20">
        <f t="shared" si="3"/>
        <v>34.119999999999997</v>
      </c>
      <c r="R6" s="20">
        <f t="shared" si="3"/>
        <v>2728</v>
      </c>
      <c r="S6" s="20">
        <f t="shared" si="3"/>
        <v>3150</v>
      </c>
      <c r="T6" s="20">
        <f t="shared" si="3"/>
        <v>1049.47</v>
      </c>
      <c r="U6" s="20">
        <f t="shared" si="3"/>
        <v>3</v>
      </c>
      <c r="V6" s="20">
        <f t="shared" si="3"/>
        <v>210</v>
      </c>
      <c r="W6" s="20">
        <f t="shared" si="3"/>
        <v>0.17</v>
      </c>
      <c r="X6" s="20">
        <f t="shared" si="3"/>
        <v>1235.29</v>
      </c>
      <c r="Y6" s="21" t="str">
        <f>IF(Y7="",NA(),Y7)</f>
        <v>-</v>
      </c>
      <c r="Z6" s="21" t="str">
        <f t="shared" ref="Z6:AH6" si="4">IF(Z7="",NA(),Z7)</f>
        <v>-</v>
      </c>
      <c r="AA6" s="21" t="str">
        <f t="shared" si="4"/>
        <v>-</v>
      </c>
      <c r="AB6" s="21" t="str">
        <f t="shared" si="4"/>
        <v>-</v>
      </c>
      <c r="AC6" s="21">
        <f t="shared" si="4"/>
        <v>103.12</v>
      </c>
      <c r="AD6" s="21" t="str">
        <f t="shared" si="4"/>
        <v>-</v>
      </c>
      <c r="AE6" s="21" t="str">
        <f t="shared" si="4"/>
        <v>-</v>
      </c>
      <c r="AF6" s="21" t="str">
        <f t="shared" si="4"/>
        <v>-</v>
      </c>
      <c r="AG6" s="21" t="str">
        <f t="shared" si="4"/>
        <v>-</v>
      </c>
      <c r="AH6" s="21">
        <f t="shared" si="4"/>
        <v>102.68</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58.68</v>
      </c>
      <c r="AT6" s="20" t="str">
        <f>IF(AT7="","",IF(AT7="-","【-】","【"&amp;SUBSTITUTE(TEXT(AT7,"#,##0.00"),"-","△")&amp;"】"))</f>
        <v>【65.73】</v>
      </c>
      <c r="AU6" s="21" t="str">
        <f>IF(AU7="",NA(),AU7)</f>
        <v>-</v>
      </c>
      <c r="AV6" s="21" t="str">
        <f t="shared" ref="AV6:BD6" si="6">IF(AV7="",NA(),AV7)</f>
        <v>-</v>
      </c>
      <c r="AW6" s="21" t="str">
        <f t="shared" si="6"/>
        <v>-</v>
      </c>
      <c r="AX6" s="21" t="str">
        <f t="shared" si="6"/>
        <v>-</v>
      </c>
      <c r="AY6" s="21">
        <f t="shared" si="6"/>
        <v>75.930000000000007</v>
      </c>
      <c r="AZ6" s="21" t="str">
        <f t="shared" si="6"/>
        <v>-</v>
      </c>
      <c r="BA6" s="21" t="str">
        <f t="shared" si="6"/>
        <v>-</v>
      </c>
      <c r="BB6" s="21" t="str">
        <f t="shared" si="6"/>
        <v>-</v>
      </c>
      <c r="BC6" s="21" t="str">
        <f t="shared" si="6"/>
        <v>-</v>
      </c>
      <c r="BD6" s="21">
        <f t="shared" si="6"/>
        <v>45.01</v>
      </c>
      <c r="BE6" s="20" t="str">
        <f>IF(BE7="","",IF(BE7="-","【-】","【"&amp;SUBSTITUTE(TEXT(BE7,"#,##0.00"),"-","△")&amp;"】"))</f>
        <v>【48.91】</v>
      </c>
      <c r="BF6" s="21" t="str">
        <f>IF(BF7="",NA(),BF7)</f>
        <v>-</v>
      </c>
      <c r="BG6" s="21" t="str">
        <f t="shared" ref="BG6:BO6" si="7">IF(BG7="",NA(),BG7)</f>
        <v>-</v>
      </c>
      <c r="BH6" s="21" t="str">
        <f t="shared" si="7"/>
        <v>-</v>
      </c>
      <c r="BI6" s="21" t="str">
        <f t="shared" si="7"/>
        <v>-</v>
      </c>
      <c r="BJ6" s="21">
        <f t="shared" si="7"/>
        <v>1237.79</v>
      </c>
      <c r="BK6" s="21" t="str">
        <f t="shared" si="7"/>
        <v>-</v>
      </c>
      <c r="BL6" s="21" t="str">
        <f t="shared" si="7"/>
        <v>-</v>
      </c>
      <c r="BM6" s="21" t="str">
        <f t="shared" si="7"/>
        <v>-</v>
      </c>
      <c r="BN6" s="21" t="str">
        <f t="shared" si="7"/>
        <v>-</v>
      </c>
      <c r="BO6" s="21">
        <f t="shared" si="7"/>
        <v>1141.98</v>
      </c>
      <c r="BP6" s="20" t="str">
        <f>IF(BP7="","",IF(BP7="-","【-】","【"&amp;SUBSTITUTE(TEXT(BP7,"#,##0.00"),"-","△")&amp;"】"))</f>
        <v>【1,156.82】</v>
      </c>
      <c r="BQ6" s="21" t="str">
        <f>IF(BQ7="",NA(),BQ7)</f>
        <v>-</v>
      </c>
      <c r="BR6" s="21" t="str">
        <f t="shared" ref="BR6:BZ6" si="8">IF(BR7="",NA(),BR7)</f>
        <v>-</v>
      </c>
      <c r="BS6" s="21" t="str">
        <f t="shared" si="8"/>
        <v>-</v>
      </c>
      <c r="BT6" s="21" t="str">
        <f t="shared" si="8"/>
        <v>-</v>
      </c>
      <c r="BU6" s="21">
        <f t="shared" si="8"/>
        <v>78.459999999999994</v>
      </c>
      <c r="BV6" s="21" t="str">
        <f t="shared" si="8"/>
        <v>-</v>
      </c>
      <c r="BW6" s="21" t="str">
        <f t="shared" si="8"/>
        <v>-</v>
      </c>
      <c r="BX6" s="21" t="str">
        <f t="shared" si="8"/>
        <v>-</v>
      </c>
      <c r="BY6" s="21" t="str">
        <f t="shared" si="8"/>
        <v>-</v>
      </c>
      <c r="BZ6" s="21">
        <f t="shared" si="8"/>
        <v>82.27</v>
      </c>
      <c r="CA6" s="20" t="str">
        <f>IF(CA7="","",IF(CA7="-","【-】","【"&amp;SUBSTITUTE(TEXT(CA7,"#,##0.00"),"-","△")&amp;"】"))</f>
        <v>【75.33】</v>
      </c>
      <c r="CB6" s="21" t="str">
        <f>IF(CB7="",NA(),CB7)</f>
        <v>-</v>
      </c>
      <c r="CC6" s="21" t="str">
        <f t="shared" ref="CC6:CK6" si="9">IF(CC7="",NA(),CC7)</f>
        <v>-</v>
      </c>
      <c r="CD6" s="21" t="str">
        <f t="shared" si="9"/>
        <v>-</v>
      </c>
      <c r="CE6" s="21" t="str">
        <f t="shared" si="9"/>
        <v>-</v>
      </c>
      <c r="CF6" s="21">
        <f t="shared" si="9"/>
        <v>170.25</v>
      </c>
      <c r="CG6" s="21" t="str">
        <f t="shared" si="9"/>
        <v>-</v>
      </c>
      <c r="CH6" s="21" t="str">
        <f t="shared" si="9"/>
        <v>-</v>
      </c>
      <c r="CI6" s="21" t="str">
        <f t="shared" si="9"/>
        <v>-</v>
      </c>
      <c r="CJ6" s="21" t="str">
        <f t="shared" si="9"/>
        <v>-</v>
      </c>
      <c r="CK6" s="21">
        <f t="shared" si="9"/>
        <v>194.42</v>
      </c>
      <c r="CL6" s="20" t="str">
        <f>IF(CL7="","",IF(CL7="-","【-】","【"&amp;SUBSTITUTE(TEXT(CL7,"#,##0.00"),"-","△")&amp;"】"))</f>
        <v>【215.73】</v>
      </c>
      <c r="CM6" s="21" t="str">
        <f>IF(CM7="",NA(),CM7)</f>
        <v>-</v>
      </c>
      <c r="CN6" s="21" t="str">
        <f t="shared" ref="CN6:CV6" si="10">IF(CN7="",NA(),CN7)</f>
        <v>-</v>
      </c>
      <c r="CO6" s="21" t="str">
        <f t="shared" si="10"/>
        <v>-</v>
      </c>
      <c r="CP6" s="21" t="str">
        <f t="shared" si="10"/>
        <v>-</v>
      </c>
      <c r="CQ6" s="21">
        <f t="shared" si="10"/>
        <v>65.12</v>
      </c>
      <c r="CR6" s="21" t="str">
        <f t="shared" si="10"/>
        <v>-</v>
      </c>
      <c r="CS6" s="21" t="str">
        <f t="shared" si="10"/>
        <v>-</v>
      </c>
      <c r="CT6" s="21" t="str">
        <f t="shared" si="10"/>
        <v>-</v>
      </c>
      <c r="CU6" s="21" t="str">
        <f t="shared" si="10"/>
        <v>-</v>
      </c>
      <c r="CV6" s="21">
        <f t="shared" si="10"/>
        <v>45.6</v>
      </c>
      <c r="CW6" s="20" t="str">
        <f>IF(CW7="","",IF(CW7="-","【-】","【"&amp;SUBSTITUTE(TEXT(CW7,"#,##0.00"),"-","△")&amp;"】"))</f>
        <v>【43.28】</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88.66</v>
      </c>
      <c r="DH6" s="20" t="str">
        <f>IF(DH7="","",IF(DH7="-","【-】","【"&amp;SUBSTITUTE(TEXT(DH7,"#,##0.00"),"-","△")&amp;"】"))</f>
        <v>【86.21】</v>
      </c>
      <c r="DI6" s="21" t="str">
        <f>IF(DI7="",NA(),DI7)</f>
        <v>-</v>
      </c>
      <c r="DJ6" s="21" t="str">
        <f t="shared" ref="DJ6:DR6" si="12">IF(DJ7="",NA(),DJ7)</f>
        <v>-</v>
      </c>
      <c r="DK6" s="21" t="str">
        <f t="shared" si="12"/>
        <v>-</v>
      </c>
      <c r="DL6" s="21" t="str">
        <f t="shared" si="12"/>
        <v>-</v>
      </c>
      <c r="DM6" s="21">
        <f t="shared" si="12"/>
        <v>7.66</v>
      </c>
      <c r="DN6" s="21" t="str">
        <f t="shared" si="12"/>
        <v>-</v>
      </c>
      <c r="DO6" s="21" t="str">
        <f t="shared" si="12"/>
        <v>-</v>
      </c>
      <c r="DP6" s="21" t="str">
        <f t="shared" si="12"/>
        <v>-</v>
      </c>
      <c r="DQ6" s="21" t="str">
        <f t="shared" si="12"/>
        <v>-</v>
      </c>
      <c r="DR6" s="21">
        <f t="shared" si="12"/>
        <v>33.159999999999997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0.17</v>
      </c>
      <c r="EO6" s="20" t="str">
        <f>IF(EO7="","",IF(EO7="-","【-】","【"&amp;SUBSTITUTE(TEXT(EO7,"#,##0.00"),"-","△")&amp;"】"))</f>
        <v>【0.11】</v>
      </c>
    </row>
    <row r="7" spans="1:148" s="22" customFormat="1" x14ac:dyDescent="0.2">
      <c r="A7" s="14"/>
      <c r="B7" s="23">
        <v>2023</v>
      </c>
      <c r="C7" s="23">
        <v>14575</v>
      </c>
      <c r="D7" s="23">
        <v>46</v>
      </c>
      <c r="E7" s="23">
        <v>17</v>
      </c>
      <c r="F7" s="23">
        <v>4</v>
      </c>
      <c r="G7" s="23">
        <v>0</v>
      </c>
      <c r="H7" s="23" t="s">
        <v>96</v>
      </c>
      <c r="I7" s="23" t="s">
        <v>97</v>
      </c>
      <c r="J7" s="23" t="s">
        <v>98</v>
      </c>
      <c r="K7" s="23" t="s">
        <v>99</v>
      </c>
      <c r="L7" s="23" t="s">
        <v>100</v>
      </c>
      <c r="M7" s="23" t="s">
        <v>101</v>
      </c>
      <c r="N7" s="24" t="s">
        <v>102</v>
      </c>
      <c r="O7" s="24">
        <v>67.22</v>
      </c>
      <c r="P7" s="24">
        <v>6.72</v>
      </c>
      <c r="Q7" s="24">
        <v>34.119999999999997</v>
      </c>
      <c r="R7" s="24">
        <v>2728</v>
      </c>
      <c r="S7" s="24">
        <v>3150</v>
      </c>
      <c r="T7" s="24">
        <v>1049.47</v>
      </c>
      <c r="U7" s="24">
        <v>3</v>
      </c>
      <c r="V7" s="24">
        <v>210</v>
      </c>
      <c r="W7" s="24">
        <v>0.17</v>
      </c>
      <c r="X7" s="24">
        <v>1235.29</v>
      </c>
      <c r="Y7" s="24" t="s">
        <v>102</v>
      </c>
      <c r="Z7" s="24" t="s">
        <v>102</v>
      </c>
      <c r="AA7" s="24" t="s">
        <v>102</v>
      </c>
      <c r="AB7" s="24" t="s">
        <v>102</v>
      </c>
      <c r="AC7" s="24">
        <v>103.12</v>
      </c>
      <c r="AD7" s="24" t="s">
        <v>102</v>
      </c>
      <c r="AE7" s="24" t="s">
        <v>102</v>
      </c>
      <c r="AF7" s="24" t="s">
        <v>102</v>
      </c>
      <c r="AG7" s="24" t="s">
        <v>102</v>
      </c>
      <c r="AH7" s="24">
        <v>102.68</v>
      </c>
      <c r="AI7" s="24">
        <v>105.09</v>
      </c>
      <c r="AJ7" s="24" t="s">
        <v>102</v>
      </c>
      <c r="AK7" s="24" t="s">
        <v>102</v>
      </c>
      <c r="AL7" s="24" t="s">
        <v>102</v>
      </c>
      <c r="AM7" s="24" t="s">
        <v>102</v>
      </c>
      <c r="AN7" s="24">
        <v>0</v>
      </c>
      <c r="AO7" s="24" t="s">
        <v>102</v>
      </c>
      <c r="AP7" s="24" t="s">
        <v>102</v>
      </c>
      <c r="AQ7" s="24" t="s">
        <v>102</v>
      </c>
      <c r="AR7" s="24" t="s">
        <v>102</v>
      </c>
      <c r="AS7" s="24">
        <v>58.68</v>
      </c>
      <c r="AT7" s="24">
        <v>65.73</v>
      </c>
      <c r="AU7" s="24" t="s">
        <v>102</v>
      </c>
      <c r="AV7" s="24" t="s">
        <v>102</v>
      </c>
      <c r="AW7" s="24" t="s">
        <v>102</v>
      </c>
      <c r="AX7" s="24" t="s">
        <v>102</v>
      </c>
      <c r="AY7" s="24">
        <v>75.930000000000007</v>
      </c>
      <c r="AZ7" s="24" t="s">
        <v>102</v>
      </c>
      <c r="BA7" s="24" t="s">
        <v>102</v>
      </c>
      <c r="BB7" s="24" t="s">
        <v>102</v>
      </c>
      <c r="BC7" s="24" t="s">
        <v>102</v>
      </c>
      <c r="BD7" s="24">
        <v>45.01</v>
      </c>
      <c r="BE7" s="24">
        <v>48.91</v>
      </c>
      <c r="BF7" s="24" t="s">
        <v>102</v>
      </c>
      <c r="BG7" s="24" t="s">
        <v>102</v>
      </c>
      <c r="BH7" s="24" t="s">
        <v>102</v>
      </c>
      <c r="BI7" s="24" t="s">
        <v>102</v>
      </c>
      <c r="BJ7" s="24">
        <v>1237.79</v>
      </c>
      <c r="BK7" s="24" t="s">
        <v>102</v>
      </c>
      <c r="BL7" s="24" t="s">
        <v>102</v>
      </c>
      <c r="BM7" s="24" t="s">
        <v>102</v>
      </c>
      <c r="BN7" s="24" t="s">
        <v>102</v>
      </c>
      <c r="BO7" s="24">
        <v>1141.98</v>
      </c>
      <c r="BP7" s="24">
        <v>1156.82</v>
      </c>
      <c r="BQ7" s="24" t="s">
        <v>102</v>
      </c>
      <c r="BR7" s="24" t="s">
        <v>102</v>
      </c>
      <c r="BS7" s="24" t="s">
        <v>102</v>
      </c>
      <c r="BT7" s="24" t="s">
        <v>102</v>
      </c>
      <c r="BU7" s="24">
        <v>78.459999999999994</v>
      </c>
      <c r="BV7" s="24" t="s">
        <v>102</v>
      </c>
      <c r="BW7" s="24" t="s">
        <v>102</v>
      </c>
      <c r="BX7" s="24" t="s">
        <v>102</v>
      </c>
      <c r="BY7" s="24" t="s">
        <v>102</v>
      </c>
      <c r="BZ7" s="24">
        <v>82.27</v>
      </c>
      <c r="CA7" s="24">
        <v>75.33</v>
      </c>
      <c r="CB7" s="24" t="s">
        <v>102</v>
      </c>
      <c r="CC7" s="24" t="s">
        <v>102</v>
      </c>
      <c r="CD7" s="24" t="s">
        <v>102</v>
      </c>
      <c r="CE7" s="24" t="s">
        <v>102</v>
      </c>
      <c r="CF7" s="24">
        <v>170.25</v>
      </c>
      <c r="CG7" s="24" t="s">
        <v>102</v>
      </c>
      <c r="CH7" s="24" t="s">
        <v>102</v>
      </c>
      <c r="CI7" s="24" t="s">
        <v>102</v>
      </c>
      <c r="CJ7" s="24" t="s">
        <v>102</v>
      </c>
      <c r="CK7" s="24">
        <v>194.42</v>
      </c>
      <c r="CL7" s="24">
        <v>215.73</v>
      </c>
      <c r="CM7" s="24" t="s">
        <v>102</v>
      </c>
      <c r="CN7" s="24" t="s">
        <v>102</v>
      </c>
      <c r="CO7" s="24" t="s">
        <v>102</v>
      </c>
      <c r="CP7" s="24" t="s">
        <v>102</v>
      </c>
      <c r="CQ7" s="24">
        <v>65.12</v>
      </c>
      <c r="CR7" s="24" t="s">
        <v>102</v>
      </c>
      <c r="CS7" s="24" t="s">
        <v>102</v>
      </c>
      <c r="CT7" s="24" t="s">
        <v>102</v>
      </c>
      <c r="CU7" s="24" t="s">
        <v>102</v>
      </c>
      <c r="CV7" s="24">
        <v>45.6</v>
      </c>
      <c r="CW7" s="24">
        <v>43.28</v>
      </c>
      <c r="CX7" s="24" t="s">
        <v>102</v>
      </c>
      <c r="CY7" s="24" t="s">
        <v>102</v>
      </c>
      <c r="CZ7" s="24" t="s">
        <v>102</v>
      </c>
      <c r="DA7" s="24" t="s">
        <v>102</v>
      </c>
      <c r="DB7" s="24">
        <v>100</v>
      </c>
      <c r="DC7" s="24" t="s">
        <v>102</v>
      </c>
      <c r="DD7" s="24" t="s">
        <v>102</v>
      </c>
      <c r="DE7" s="24" t="s">
        <v>102</v>
      </c>
      <c r="DF7" s="24" t="s">
        <v>102</v>
      </c>
      <c r="DG7" s="24">
        <v>88.66</v>
      </c>
      <c r="DH7" s="24">
        <v>86.21</v>
      </c>
      <c r="DI7" s="24" t="s">
        <v>102</v>
      </c>
      <c r="DJ7" s="24" t="s">
        <v>102</v>
      </c>
      <c r="DK7" s="24" t="s">
        <v>102</v>
      </c>
      <c r="DL7" s="24" t="s">
        <v>102</v>
      </c>
      <c r="DM7" s="24">
        <v>7.66</v>
      </c>
      <c r="DN7" s="24" t="s">
        <v>102</v>
      </c>
      <c r="DO7" s="24" t="s">
        <v>102</v>
      </c>
      <c r="DP7" s="24" t="s">
        <v>102</v>
      </c>
      <c r="DQ7" s="24" t="s">
        <v>102</v>
      </c>
      <c r="DR7" s="24">
        <v>33.159999999999997</v>
      </c>
      <c r="DS7" s="24">
        <v>29.62</v>
      </c>
      <c r="DT7" s="24" t="s">
        <v>102</v>
      </c>
      <c r="DU7" s="24" t="s">
        <v>102</v>
      </c>
      <c r="DV7" s="24" t="s">
        <v>102</v>
      </c>
      <c r="DW7" s="24" t="s">
        <v>102</v>
      </c>
      <c r="DX7" s="24">
        <v>0</v>
      </c>
      <c r="DY7" s="24" t="s">
        <v>102</v>
      </c>
      <c r="DZ7" s="24" t="s">
        <v>102</v>
      </c>
      <c r="EA7" s="24" t="s">
        <v>102</v>
      </c>
      <c r="EB7" s="24" t="s">
        <v>102</v>
      </c>
      <c r="EC7" s="24">
        <v>0.12</v>
      </c>
      <c r="ED7" s="24">
        <v>0.09</v>
      </c>
      <c r="EE7" s="24" t="s">
        <v>102</v>
      </c>
      <c r="EF7" s="24" t="s">
        <v>102</v>
      </c>
      <c r="EG7" s="24" t="s">
        <v>102</v>
      </c>
      <c r="EH7" s="24" t="s">
        <v>102</v>
      </c>
      <c r="EI7" s="24">
        <v>0</v>
      </c>
      <c r="EJ7" s="24" t="s">
        <v>102</v>
      </c>
      <c r="EK7" s="24" t="s">
        <v>102</v>
      </c>
      <c r="EL7" s="24" t="s">
        <v>102</v>
      </c>
      <c r="EM7" s="24" t="s">
        <v>102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US21010</cp:lastModifiedBy>
  <dcterms:created xsi:type="dcterms:W3CDTF">2025-01-24T07:08:52Z</dcterms:created>
  <dcterms:modified xsi:type="dcterms:W3CDTF">2025-01-30T08:11:40Z</dcterms:modified>
  <cp:category/>
</cp:coreProperties>
</file>